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_xlnm._FilterDatabase" localSheetId="0" hidden="1">Лист2!$B$3:$U$28</definedName>
  </definedNames>
  <calcPr calcId="144525"/>
</workbook>
</file>

<file path=xl/calcChain.xml><?xml version="1.0" encoding="utf-8"?>
<calcChain xmlns="http://schemas.openxmlformats.org/spreadsheetml/2006/main">
  <c r="T23" i="2" l="1"/>
  <c r="T29" i="2" s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5" i="2"/>
  <c r="P15" i="2"/>
  <c r="P29" i="2" s="1"/>
  <c r="N15" i="2"/>
  <c r="N29" i="2" s="1"/>
  <c r="R29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5" i="2"/>
  <c r="J15" i="2"/>
  <c r="J29" i="2" s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29" i="2" l="1"/>
  <c r="L29" i="2"/>
</calcChain>
</file>

<file path=xl/sharedStrings.xml><?xml version="1.0" encoding="utf-8"?>
<sst xmlns="http://schemas.openxmlformats.org/spreadsheetml/2006/main" count="124" uniqueCount="71">
  <si>
    <t>Приложение 1</t>
  </si>
  <si>
    <t>№ лота</t>
  </si>
  <si>
    <t>Наименование</t>
  </si>
  <si>
    <t xml:space="preserve">Характеристика </t>
  </si>
  <si>
    <t>Ед.изм</t>
  </si>
  <si>
    <t>Кол-во</t>
  </si>
  <si>
    <t>Цена</t>
  </si>
  <si>
    <t>Сумма,тенге</t>
  </si>
  <si>
    <t>Победители</t>
  </si>
  <si>
    <t>фл</t>
  </si>
  <si>
    <t>туба</t>
  </si>
  <si>
    <t>шт</t>
  </si>
  <si>
    <t>Олива: для ушей, назальная</t>
  </si>
  <si>
    <t>Оливы для промывания носа и продувания слуховых труб</t>
  </si>
  <si>
    <t>Бинт резиновый Мартенса 3,5 м</t>
  </si>
  <si>
    <t>Штатив складной из 6 гнезд</t>
  </si>
  <si>
    <t>Пластиковый штатив для пробирок</t>
  </si>
  <si>
    <t>газообразный, алюминиевый баллончик</t>
  </si>
  <si>
    <t>Щипцы однозубые</t>
  </si>
  <si>
    <t>прямые,170мм</t>
  </si>
  <si>
    <t>Ножницы тупоконечные</t>
  </si>
  <si>
    <t>для внутригортанных вливаний и промывания миндалин объемом 5 куб.см</t>
  </si>
  <si>
    <t xml:space="preserve">Шприцы </t>
  </si>
  <si>
    <t>для предстерилизационной обработки инструментария</t>
  </si>
  <si>
    <t>Спиртовые салфетки</t>
  </si>
  <si>
    <t>для инъекций, 65х30 мм, 200 шт</t>
  </si>
  <si>
    <t>Емкость-контейнер для замачивания инструментов, 5 л, пластмассовая</t>
  </si>
  <si>
    <t>ИТОГО</t>
  </si>
  <si>
    <t>Распылитель гортанный,изогнутый ОР-7-261-1</t>
  </si>
  <si>
    <t>для анестезии слизистой полости рта и глотки</t>
  </si>
  <si>
    <t>амп</t>
  </si>
  <si>
    <t>таб</t>
  </si>
  <si>
    <t>драже</t>
  </si>
  <si>
    <t>для остановки кровотечений</t>
  </si>
  <si>
    <t>для закрепления электродов приборов физиотерапии</t>
  </si>
  <si>
    <t xml:space="preserve">Ранорасширитель с кремальерой, 220мм, средний </t>
  </si>
  <si>
    <t>для расширения ран</t>
  </si>
  <si>
    <t>для оказания первой помощи</t>
  </si>
  <si>
    <t>Дигоксин</t>
  </si>
  <si>
    <t>Жгут Эсмарха</t>
  </si>
  <si>
    <t>Баллончик кислородный с маской,  8 л</t>
  </si>
  <si>
    <t>раствор для инъекций 0,25 мг/мл</t>
  </si>
  <si>
    <t>Фенилэфрин</t>
  </si>
  <si>
    <t>раствор для инъекций 1 % 1 мл</t>
  </si>
  <si>
    <t>раствор для инъекций 5 % 1 мл</t>
  </si>
  <si>
    <t>Тиамин</t>
  </si>
  <si>
    <t>Ципрофлоксацин</t>
  </si>
  <si>
    <t>раствор (капли глазные) 0,3 % 5 мл</t>
  </si>
  <si>
    <t>капли ушные 3 мг/мл 10 мл</t>
  </si>
  <si>
    <t>Пилокарпин</t>
  </si>
  <si>
    <t>капли глазные 1 % 10 мл</t>
  </si>
  <si>
    <t>Дезогестрел</t>
  </si>
  <si>
    <t>таблетка покрытая оболочкой 0,075 мг</t>
  </si>
  <si>
    <t>Дроспиренон и эстрогены</t>
  </si>
  <si>
    <t>таблетки, покрытые пленочной оболочкой 3 мг + 0,02 мг</t>
  </si>
  <si>
    <t>Эстрадиола валерат микронизированный, левоноргестрел</t>
  </si>
  <si>
    <t>драже 2 мг/0,15 мг</t>
  </si>
  <si>
    <t>Декспантенол</t>
  </si>
  <si>
    <t>гель глазной 5 % 5 г</t>
  </si>
  <si>
    <t>Термометр беcконтактный</t>
  </si>
  <si>
    <t>для оттягивания тела матки (пулевые),250 мм</t>
  </si>
  <si>
    <t>инфракрасный термометр</t>
  </si>
  <si>
    <t>Кислородные подушки медицинские, 25л.</t>
  </si>
  <si>
    <t xml:space="preserve">Сумма </t>
  </si>
  <si>
    <t>ТОО "Гелика"</t>
  </si>
  <si>
    <t>ТОО "FAM.ALLIANCE"</t>
  </si>
  <si>
    <t>ТОО "A.N.P."</t>
  </si>
  <si>
    <t>ТОО "Мерусар и К"</t>
  </si>
  <si>
    <t>ТОО "КФК"МЕДСЕРВИС ПЛЮС"</t>
  </si>
  <si>
    <t>ИП "ZERE PROFIT"</t>
  </si>
  <si>
    <t>закупка не состоялась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</si>
</sst>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"/>
  <sheetViews>
    <sheetView tabSelected="1" zoomScale="71" zoomScaleNormal="71" workbookViewId="0">
      <selection activeCell="U6" sqref="U6"/>
    </sheetView>
  </sheetViews>
  <sheetFormatPr defaultColWidth="9.140625" defaultRowHeight="18.75" x14ac:dyDescent="0.25"/>
  <cols>
    <col min="1" max="1" width="5.7109375" style="1" customWidth="1"/>
    <col min="2" max="2" width="12.42578125" style="1" customWidth="1"/>
    <col min="3" max="3" width="33.85546875" style="1" customWidth="1"/>
    <col min="4" max="4" width="45.28515625" style="1" customWidth="1"/>
    <col min="5" max="5" width="14.85546875" style="1" customWidth="1"/>
    <col min="6" max="6" width="14.140625" style="1" customWidth="1"/>
    <col min="7" max="7" width="20" style="1" customWidth="1"/>
    <col min="8" max="8" width="21.42578125" style="1" customWidth="1"/>
    <col min="9" max="9" width="13.85546875" style="1" customWidth="1"/>
    <col min="10" max="10" width="16.7109375" style="1" customWidth="1"/>
    <col min="11" max="11" width="13.85546875" style="1" customWidth="1"/>
    <col min="12" max="12" width="16.5703125" style="1" customWidth="1"/>
    <col min="13" max="20" width="13.85546875" style="1" customWidth="1"/>
    <col min="21" max="21" width="28.7109375" style="1" customWidth="1"/>
    <col min="22" max="16384" width="9.140625" style="1"/>
  </cols>
  <sheetData>
    <row r="1" spans="2:21" x14ac:dyDescent="0.25">
      <c r="I1" s="2"/>
      <c r="U1" s="1" t="s">
        <v>0</v>
      </c>
    </row>
    <row r="3" spans="2:21" ht="63.75" customHeight="1" x14ac:dyDescent="0.25"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64</v>
      </c>
      <c r="J3" s="20"/>
      <c r="K3" s="20" t="s">
        <v>65</v>
      </c>
      <c r="L3" s="20"/>
      <c r="M3" s="20" t="s">
        <v>66</v>
      </c>
      <c r="N3" s="20"/>
      <c r="O3" s="20" t="s">
        <v>67</v>
      </c>
      <c r="P3" s="20"/>
      <c r="Q3" s="20" t="s">
        <v>68</v>
      </c>
      <c r="R3" s="20"/>
      <c r="S3" s="20" t="s">
        <v>69</v>
      </c>
      <c r="T3" s="20"/>
      <c r="U3" s="22" t="s">
        <v>8</v>
      </c>
    </row>
    <row r="4" spans="2:21" x14ac:dyDescent="0.25">
      <c r="B4" s="20"/>
      <c r="C4" s="20"/>
      <c r="D4" s="20"/>
      <c r="E4" s="20"/>
      <c r="F4" s="20"/>
      <c r="G4" s="20"/>
      <c r="H4" s="20"/>
      <c r="I4" s="18" t="s">
        <v>6</v>
      </c>
      <c r="J4" s="18" t="s">
        <v>63</v>
      </c>
      <c r="K4" s="18" t="s">
        <v>6</v>
      </c>
      <c r="L4" s="18" t="s">
        <v>63</v>
      </c>
      <c r="M4" s="18" t="s">
        <v>6</v>
      </c>
      <c r="N4" s="18" t="s">
        <v>63</v>
      </c>
      <c r="O4" s="18" t="s">
        <v>6</v>
      </c>
      <c r="P4" s="18" t="s">
        <v>63</v>
      </c>
      <c r="Q4" s="18" t="s">
        <v>6</v>
      </c>
      <c r="R4" s="18" t="s">
        <v>63</v>
      </c>
      <c r="S4" s="18" t="s">
        <v>6</v>
      </c>
      <c r="T4" s="18" t="s">
        <v>63</v>
      </c>
      <c r="U4" s="23"/>
    </row>
    <row r="5" spans="2:21" x14ac:dyDescent="0.25">
      <c r="B5" s="3">
        <v>1</v>
      </c>
      <c r="C5" s="4" t="s">
        <v>38</v>
      </c>
      <c r="D5" s="4" t="s">
        <v>41</v>
      </c>
      <c r="E5" s="3" t="s">
        <v>30</v>
      </c>
      <c r="F5" s="3">
        <v>200</v>
      </c>
      <c r="G5" s="5">
        <v>24.4</v>
      </c>
      <c r="H5" s="5">
        <f>F5*G5</f>
        <v>4880</v>
      </c>
      <c r="I5" s="3"/>
      <c r="J5" s="3"/>
      <c r="K5" s="3"/>
      <c r="L5" s="5">
        <f>K5*F5</f>
        <v>0</v>
      </c>
      <c r="M5" s="3"/>
      <c r="N5" s="3"/>
      <c r="O5" s="3"/>
      <c r="P5" s="3"/>
      <c r="Q5" s="3"/>
      <c r="R5" s="5">
        <f>Q5*F5</f>
        <v>0</v>
      </c>
      <c r="S5" s="3"/>
      <c r="T5" s="3"/>
      <c r="U5" s="3" t="s">
        <v>70</v>
      </c>
    </row>
    <row r="6" spans="2:21" x14ac:dyDescent="0.25">
      <c r="B6" s="3">
        <v>2</v>
      </c>
      <c r="C6" s="4" t="s">
        <v>42</v>
      </c>
      <c r="D6" s="4" t="s">
        <v>43</v>
      </c>
      <c r="E6" s="3" t="s">
        <v>30</v>
      </c>
      <c r="F6" s="3">
        <v>200</v>
      </c>
      <c r="G6" s="5">
        <v>38.47</v>
      </c>
      <c r="H6" s="5">
        <f t="shared" ref="H6:H28" si="0">F6*G6</f>
        <v>7694</v>
      </c>
      <c r="I6" s="3"/>
      <c r="J6" s="3"/>
      <c r="K6" s="3"/>
      <c r="L6" s="5">
        <f t="shared" ref="L6:L28" si="1">K6*F6</f>
        <v>0</v>
      </c>
      <c r="M6" s="3"/>
      <c r="N6" s="3"/>
      <c r="O6" s="3"/>
      <c r="P6" s="3"/>
      <c r="Q6" s="3"/>
      <c r="R6" s="5">
        <f t="shared" ref="R6:R28" si="2">Q6*F6</f>
        <v>0</v>
      </c>
      <c r="S6" s="3"/>
      <c r="T6" s="3"/>
      <c r="U6" s="3" t="s">
        <v>70</v>
      </c>
    </row>
    <row r="7" spans="2:21" x14ac:dyDescent="0.25">
      <c r="B7" s="3">
        <v>3</v>
      </c>
      <c r="C7" s="6" t="s">
        <v>45</v>
      </c>
      <c r="D7" s="7" t="s">
        <v>44</v>
      </c>
      <c r="E7" s="8" t="s">
        <v>30</v>
      </c>
      <c r="F7" s="9">
        <v>200</v>
      </c>
      <c r="G7" s="5">
        <v>10.98</v>
      </c>
      <c r="H7" s="5">
        <f t="shared" si="0"/>
        <v>2196</v>
      </c>
      <c r="I7" s="3"/>
      <c r="J7" s="3"/>
      <c r="K7" s="3"/>
      <c r="L7" s="5">
        <f t="shared" si="1"/>
        <v>0</v>
      </c>
      <c r="M7" s="3"/>
      <c r="N7" s="3"/>
      <c r="O7" s="3"/>
      <c r="P7" s="3"/>
      <c r="Q7" s="3"/>
      <c r="R7" s="5">
        <f t="shared" si="2"/>
        <v>0</v>
      </c>
      <c r="S7" s="3"/>
      <c r="T7" s="3"/>
      <c r="U7" s="3" t="s">
        <v>70</v>
      </c>
    </row>
    <row r="8" spans="2:21" x14ac:dyDescent="0.25">
      <c r="B8" s="3">
        <v>4</v>
      </c>
      <c r="C8" s="4" t="s">
        <v>46</v>
      </c>
      <c r="D8" s="10" t="s">
        <v>47</v>
      </c>
      <c r="E8" s="3" t="s">
        <v>9</v>
      </c>
      <c r="F8" s="11">
        <v>60</v>
      </c>
      <c r="G8" s="5">
        <v>110.26</v>
      </c>
      <c r="H8" s="5">
        <f t="shared" si="0"/>
        <v>6615.6</v>
      </c>
      <c r="I8" s="3"/>
      <c r="J8" s="3"/>
      <c r="K8" s="3"/>
      <c r="L8" s="5">
        <f t="shared" si="1"/>
        <v>0</v>
      </c>
      <c r="M8" s="3"/>
      <c r="N8" s="3"/>
      <c r="O8" s="3"/>
      <c r="P8" s="3"/>
      <c r="Q8" s="3"/>
      <c r="R8" s="5">
        <f t="shared" si="2"/>
        <v>0</v>
      </c>
      <c r="S8" s="3"/>
      <c r="T8" s="3"/>
      <c r="U8" s="3" t="s">
        <v>70</v>
      </c>
    </row>
    <row r="9" spans="2:21" x14ac:dyDescent="0.25">
      <c r="B9" s="3">
        <v>5</v>
      </c>
      <c r="C9" s="4" t="s">
        <v>46</v>
      </c>
      <c r="D9" s="10" t="s">
        <v>48</v>
      </c>
      <c r="E9" s="3" t="s">
        <v>9</v>
      </c>
      <c r="F9" s="11">
        <v>30</v>
      </c>
      <c r="G9" s="5">
        <v>369.91</v>
      </c>
      <c r="H9" s="5">
        <f t="shared" si="0"/>
        <v>11097.300000000001</v>
      </c>
      <c r="I9" s="3"/>
      <c r="J9" s="3"/>
      <c r="K9" s="3"/>
      <c r="L9" s="5">
        <f t="shared" si="1"/>
        <v>0</v>
      </c>
      <c r="M9" s="3"/>
      <c r="N9" s="3"/>
      <c r="O9" s="3"/>
      <c r="P9" s="3"/>
      <c r="Q9" s="3"/>
      <c r="R9" s="5">
        <f t="shared" si="2"/>
        <v>0</v>
      </c>
      <c r="S9" s="3"/>
      <c r="T9" s="3"/>
      <c r="U9" s="3" t="s">
        <v>70</v>
      </c>
    </row>
    <row r="10" spans="2:21" x14ac:dyDescent="0.25">
      <c r="B10" s="3">
        <v>6</v>
      </c>
      <c r="C10" s="4" t="s">
        <v>49</v>
      </c>
      <c r="D10" s="12" t="s">
        <v>50</v>
      </c>
      <c r="E10" s="3" t="s">
        <v>9</v>
      </c>
      <c r="F10" s="3">
        <v>10</v>
      </c>
      <c r="G10" s="5">
        <v>279.87</v>
      </c>
      <c r="H10" s="5">
        <f t="shared" si="0"/>
        <v>2798.7</v>
      </c>
      <c r="I10" s="3"/>
      <c r="J10" s="3"/>
      <c r="K10" s="3"/>
      <c r="L10" s="5">
        <f t="shared" si="1"/>
        <v>0</v>
      </c>
      <c r="M10" s="3"/>
      <c r="N10" s="3"/>
      <c r="O10" s="3"/>
      <c r="P10" s="3"/>
      <c r="Q10" s="3"/>
      <c r="R10" s="5">
        <f t="shared" si="2"/>
        <v>0</v>
      </c>
      <c r="S10" s="3"/>
      <c r="T10" s="3"/>
      <c r="U10" s="3" t="s">
        <v>70</v>
      </c>
    </row>
    <row r="11" spans="2:21" ht="59.25" customHeight="1" x14ac:dyDescent="0.25">
      <c r="B11" s="3">
        <v>7</v>
      </c>
      <c r="C11" s="6" t="s">
        <v>51</v>
      </c>
      <c r="D11" s="7" t="s">
        <v>52</v>
      </c>
      <c r="E11" s="8" t="s">
        <v>31</v>
      </c>
      <c r="F11" s="8">
        <v>8960</v>
      </c>
      <c r="G11" s="5">
        <v>73.510000000000005</v>
      </c>
      <c r="H11" s="5">
        <f t="shared" si="0"/>
        <v>658649.60000000009</v>
      </c>
      <c r="I11" s="3"/>
      <c r="J11" s="3"/>
      <c r="K11" s="3"/>
      <c r="L11" s="5">
        <f t="shared" si="1"/>
        <v>0</v>
      </c>
      <c r="M11" s="3"/>
      <c r="N11" s="3"/>
      <c r="O11" s="3"/>
      <c r="P11" s="3"/>
      <c r="Q11" s="21">
        <v>70</v>
      </c>
      <c r="R11" s="5">
        <f t="shared" si="2"/>
        <v>627200</v>
      </c>
      <c r="S11" s="3"/>
      <c r="T11" s="3"/>
      <c r="U11" s="3" t="s">
        <v>68</v>
      </c>
    </row>
    <row r="12" spans="2:21" ht="54.75" customHeight="1" x14ac:dyDescent="0.25">
      <c r="B12" s="3">
        <v>8</v>
      </c>
      <c r="C12" s="6" t="s">
        <v>53</v>
      </c>
      <c r="D12" s="7" t="s">
        <v>54</v>
      </c>
      <c r="E12" s="8" t="s">
        <v>31</v>
      </c>
      <c r="F12" s="8">
        <v>1400</v>
      </c>
      <c r="G12" s="5">
        <v>115.41</v>
      </c>
      <c r="H12" s="5">
        <f t="shared" si="0"/>
        <v>161574</v>
      </c>
      <c r="I12" s="3"/>
      <c r="J12" s="3"/>
      <c r="K12" s="3">
        <v>114</v>
      </c>
      <c r="L12" s="5">
        <f t="shared" si="1"/>
        <v>159600</v>
      </c>
      <c r="M12" s="3"/>
      <c r="N12" s="3"/>
      <c r="O12" s="3"/>
      <c r="P12" s="3"/>
      <c r="Q12" s="21">
        <v>70</v>
      </c>
      <c r="R12" s="5">
        <f t="shared" si="2"/>
        <v>98000</v>
      </c>
      <c r="S12" s="3"/>
      <c r="T12" s="3"/>
      <c r="U12" s="3" t="s">
        <v>68</v>
      </c>
    </row>
    <row r="13" spans="2:21" ht="96.75" customHeight="1" x14ac:dyDescent="0.25">
      <c r="B13" s="3">
        <v>9</v>
      </c>
      <c r="C13" s="6" t="s">
        <v>55</v>
      </c>
      <c r="D13" s="7" t="s">
        <v>56</v>
      </c>
      <c r="E13" s="8" t="s">
        <v>32</v>
      </c>
      <c r="F13" s="8">
        <v>1050</v>
      </c>
      <c r="G13" s="5">
        <v>115.97</v>
      </c>
      <c r="H13" s="5">
        <f t="shared" si="0"/>
        <v>121768.5</v>
      </c>
      <c r="I13" s="3"/>
      <c r="J13" s="3"/>
      <c r="K13" s="3"/>
      <c r="L13" s="5">
        <f t="shared" si="1"/>
        <v>0</v>
      </c>
      <c r="M13" s="3"/>
      <c r="N13" s="3"/>
      <c r="O13" s="3"/>
      <c r="P13" s="3"/>
      <c r="Q13" s="3"/>
      <c r="R13" s="5">
        <f t="shared" si="2"/>
        <v>0</v>
      </c>
      <c r="S13" s="3"/>
      <c r="T13" s="3"/>
      <c r="U13" s="3" t="s">
        <v>70</v>
      </c>
    </row>
    <row r="14" spans="2:21" ht="30" customHeight="1" x14ac:dyDescent="0.25">
      <c r="B14" s="3">
        <v>10</v>
      </c>
      <c r="C14" s="4" t="s">
        <v>57</v>
      </c>
      <c r="D14" s="12" t="s">
        <v>58</v>
      </c>
      <c r="E14" s="3" t="s">
        <v>10</v>
      </c>
      <c r="F14" s="3">
        <v>60</v>
      </c>
      <c r="G14" s="5">
        <v>1468.08</v>
      </c>
      <c r="H14" s="5">
        <f t="shared" si="0"/>
        <v>88084.799999999988</v>
      </c>
      <c r="I14" s="8"/>
      <c r="J14" s="3"/>
      <c r="K14" s="8"/>
      <c r="L14" s="5">
        <f t="shared" si="1"/>
        <v>0</v>
      </c>
      <c r="M14" s="8"/>
      <c r="N14" s="3"/>
      <c r="O14" s="8"/>
      <c r="P14" s="3"/>
      <c r="Q14" s="8"/>
      <c r="R14" s="5">
        <f t="shared" si="2"/>
        <v>0</v>
      </c>
      <c r="S14" s="8"/>
      <c r="T14" s="3"/>
      <c r="U14" s="8" t="s">
        <v>70</v>
      </c>
    </row>
    <row r="15" spans="2:21" ht="33" customHeight="1" x14ac:dyDescent="0.25">
      <c r="B15" s="3">
        <v>11</v>
      </c>
      <c r="C15" s="6" t="s">
        <v>24</v>
      </c>
      <c r="D15" s="7" t="s">
        <v>25</v>
      </c>
      <c r="E15" s="8" t="s">
        <v>11</v>
      </c>
      <c r="F15" s="9">
        <v>250000</v>
      </c>
      <c r="G15" s="5">
        <v>5.8</v>
      </c>
      <c r="H15" s="5">
        <f t="shared" si="0"/>
        <v>1450000</v>
      </c>
      <c r="I15" s="3">
        <v>3.93</v>
      </c>
      <c r="J15" s="5">
        <f>F15*I15</f>
        <v>982500</v>
      </c>
      <c r="K15" s="3"/>
      <c r="L15" s="5">
        <f t="shared" si="1"/>
        <v>0</v>
      </c>
      <c r="M15" s="3">
        <v>3.52</v>
      </c>
      <c r="N15" s="5">
        <f>M15*F15</f>
        <v>880000</v>
      </c>
      <c r="O15" s="21">
        <v>3.5</v>
      </c>
      <c r="P15" s="5">
        <f>O15*F15</f>
        <v>875000</v>
      </c>
      <c r="Q15" s="3"/>
      <c r="R15" s="5">
        <f t="shared" si="2"/>
        <v>0</v>
      </c>
      <c r="S15" s="3"/>
      <c r="T15" s="3"/>
      <c r="U15" s="3" t="s">
        <v>67</v>
      </c>
    </row>
    <row r="16" spans="2:21" ht="52.5" customHeight="1" x14ac:dyDescent="0.25">
      <c r="B16" s="3">
        <v>12</v>
      </c>
      <c r="C16" s="4" t="s">
        <v>12</v>
      </c>
      <c r="D16" s="13" t="s">
        <v>13</v>
      </c>
      <c r="E16" s="14" t="s">
        <v>11</v>
      </c>
      <c r="F16" s="11">
        <v>6</v>
      </c>
      <c r="G16" s="5">
        <v>500</v>
      </c>
      <c r="H16" s="5">
        <f t="shared" si="0"/>
        <v>3000</v>
      </c>
      <c r="I16" s="3"/>
      <c r="J16" s="3"/>
      <c r="K16" s="3"/>
      <c r="L16" s="5">
        <f t="shared" si="1"/>
        <v>0</v>
      </c>
      <c r="M16" s="3"/>
      <c r="N16" s="3"/>
      <c r="O16" s="3"/>
      <c r="P16" s="3"/>
      <c r="Q16" s="3"/>
      <c r="R16" s="5">
        <f t="shared" si="2"/>
        <v>0</v>
      </c>
      <c r="S16" s="3"/>
      <c r="T16" s="3"/>
      <c r="U16" s="3" t="s">
        <v>70</v>
      </c>
    </row>
    <row r="17" spans="2:21" ht="61.5" customHeight="1" x14ac:dyDescent="0.25">
      <c r="B17" s="3">
        <v>13</v>
      </c>
      <c r="C17" s="4" t="s">
        <v>35</v>
      </c>
      <c r="D17" s="13" t="s">
        <v>36</v>
      </c>
      <c r="E17" s="14" t="s">
        <v>11</v>
      </c>
      <c r="F17" s="11">
        <v>1</v>
      </c>
      <c r="G17" s="5">
        <v>53363.7</v>
      </c>
      <c r="H17" s="5">
        <f t="shared" si="0"/>
        <v>53363.7</v>
      </c>
      <c r="I17" s="3"/>
      <c r="J17" s="3"/>
      <c r="K17" s="21">
        <v>53000</v>
      </c>
      <c r="L17" s="5">
        <f t="shared" si="1"/>
        <v>53000</v>
      </c>
      <c r="M17" s="3"/>
      <c r="N17" s="3"/>
      <c r="O17" s="3"/>
      <c r="P17" s="3"/>
      <c r="Q17" s="3"/>
      <c r="R17" s="5">
        <f t="shared" si="2"/>
        <v>0</v>
      </c>
      <c r="S17" s="3"/>
      <c r="T17" s="3"/>
      <c r="U17" s="3" t="s">
        <v>65</v>
      </c>
    </row>
    <row r="18" spans="2:21" ht="77.25" customHeight="1" x14ac:dyDescent="0.25">
      <c r="B18" s="3">
        <v>14</v>
      </c>
      <c r="C18" s="4" t="s">
        <v>22</v>
      </c>
      <c r="D18" s="13" t="s">
        <v>21</v>
      </c>
      <c r="E18" s="14" t="s">
        <v>11</v>
      </c>
      <c r="F18" s="11">
        <v>6</v>
      </c>
      <c r="G18" s="5">
        <v>7202</v>
      </c>
      <c r="H18" s="5">
        <f t="shared" si="0"/>
        <v>43212</v>
      </c>
      <c r="I18" s="3"/>
      <c r="J18" s="3"/>
      <c r="K18" s="21">
        <v>7200</v>
      </c>
      <c r="L18" s="5">
        <f t="shared" si="1"/>
        <v>43200</v>
      </c>
      <c r="M18" s="3"/>
      <c r="N18" s="3"/>
      <c r="O18" s="3"/>
      <c r="P18" s="3"/>
      <c r="Q18" s="3"/>
      <c r="R18" s="5">
        <f t="shared" si="2"/>
        <v>0</v>
      </c>
      <c r="S18" s="3"/>
      <c r="T18" s="3"/>
      <c r="U18" s="3" t="s">
        <v>65</v>
      </c>
    </row>
    <row r="19" spans="2:21" ht="54.75" customHeight="1" x14ac:dyDescent="0.25">
      <c r="B19" s="3">
        <v>15</v>
      </c>
      <c r="C19" s="4" t="s">
        <v>14</v>
      </c>
      <c r="D19" s="13" t="s">
        <v>34</v>
      </c>
      <c r="E19" s="14" t="s">
        <v>11</v>
      </c>
      <c r="F19" s="11">
        <v>10</v>
      </c>
      <c r="G19" s="5">
        <v>702</v>
      </c>
      <c r="H19" s="5">
        <f t="shared" si="0"/>
        <v>7020</v>
      </c>
      <c r="I19" s="3"/>
      <c r="J19" s="3"/>
      <c r="K19" s="21">
        <v>700</v>
      </c>
      <c r="L19" s="5">
        <f t="shared" si="1"/>
        <v>7000</v>
      </c>
      <c r="M19" s="3"/>
      <c r="N19" s="3"/>
      <c r="O19" s="3"/>
      <c r="P19" s="3"/>
      <c r="Q19" s="3"/>
      <c r="R19" s="5">
        <f t="shared" si="2"/>
        <v>0</v>
      </c>
      <c r="S19" s="3"/>
      <c r="T19" s="3"/>
      <c r="U19" s="3" t="s">
        <v>65</v>
      </c>
    </row>
    <row r="20" spans="2:21" ht="30.75" customHeight="1" x14ac:dyDescent="0.25">
      <c r="B20" s="3">
        <v>16</v>
      </c>
      <c r="C20" s="4" t="s">
        <v>15</v>
      </c>
      <c r="D20" s="13" t="s">
        <v>16</v>
      </c>
      <c r="E20" s="14" t="s">
        <v>11</v>
      </c>
      <c r="F20" s="11">
        <v>5</v>
      </c>
      <c r="G20" s="5">
        <v>700</v>
      </c>
      <c r="H20" s="5">
        <f t="shared" si="0"/>
        <v>3500</v>
      </c>
      <c r="I20" s="3"/>
      <c r="J20" s="3"/>
      <c r="K20" s="3"/>
      <c r="L20" s="5">
        <f t="shared" si="1"/>
        <v>0</v>
      </c>
      <c r="M20" s="3"/>
      <c r="N20" s="3"/>
      <c r="O20" s="3"/>
      <c r="P20" s="3"/>
      <c r="Q20" s="3"/>
      <c r="R20" s="5">
        <f t="shared" si="2"/>
        <v>0</v>
      </c>
      <c r="S20" s="3"/>
      <c r="T20" s="3"/>
      <c r="U20" s="3" t="s">
        <v>70</v>
      </c>
    </row>
    <row r="21" spans="2:21" ht="35.25" customHeight="1" x14ac:dyDescent="0.25">
      <c r="B21" s="3">
        <v>17</v>
      </c>
      <c r="C21" s="6" t="s">
        <v>20</v>
      </c>
      <c r="D21" s="7" t="s">
        <v>19</v>
      </c>
      <c r="E21" s="15" t="s">
        <v>11</v>
      </c>
      <c r="F21" s="9">
        <v>2</v>
      </c>
      <c r="G21" s="5">
        <v>2854.8</v>
      </c>
      <c r="H21" s="5">
        <f t="shared" si="0"/>
        <v>5709.6</v>
      </c>
      <c r="I21" s="3"/>
      <c r="J21" s="3"/>
      <c r="K21" s="21">
        <v>2800</v>
      </c>
      <c r="L21" s="5">
        <f t="shared" si="1"/>
        <v>5600</v>
      </c>
      <c r="M21" s="3"/>
      <c r="N21" s="3"/>
      <c r="O21" s="3"/>
      <c r="P21" s="3"/>
      <c r="Q21" s="3"/>
      <c r="R21" s="5">
        <f t="shared" si="2"/>
        <v>0</v>
      </c>
      <c r="S21" s="3"/>
      <c r="T21" s="3"/>
      <c r="U21" s="3" t="s">
        <v>65</v>
      </c>
    </row>
    <row r="22" spans="2:21" ht="60" customHeight="1" x14ac:dyDescent="0.25">
      <c r="B22" s="3">
        <v>18</v>
      </c>
      <c r="C22" s="6" t="s">
        <v>18</v>
      </c>
      <c r="D22" s="12" t="s">
        <v>60</v>
      </c>
      <c r="E22" s="16" t="s">
        <v>11</v>
      </c>
      <c r="F22" s="17">
        <v>2</v>
      </c>
      <c r="G22" s="5">
        <v>4598.1000000000004</v>
      </c>
      <c r="H22" s="5">
        <f t="shared" si="0"/>
        <v>9196.2000000000007</v>
      </c>
      <c r="I22" s="3"/>
      <c r="J22" s="3"/>
      <c r="K22" s="21">
        <v>4500</v>
      </c>
      <c r="L22" s="5">
        <f t="shared" si="1"/>
        <v>9000</v>
      </c>
      <c r="M22" s="3"/>
      <c r="N22" s="3"/>
      <c r="O22" s="3"/>
      <c r="P22" s="3"/>
      <c r="Q22" s="3"/>
      <c r="R22" s="5">
        <f t="shared" si="2"/>
        <v>0</v>
      </c>
      <c r="S22" s="3"/>
      <c r="T22" s="3"/>
      <c r="U22" s="3" t="s">
        <v>65</v>
      </c>
    </row>
    <row r="23" spans="2:21" ht="99.75" customHeight="1" x14ac:dyDescent="0.25">
      <c r="B23" s="3">
        <v>19</v>
      </c>
      <c r="C23" s="4" t="s">
        <v>26</v>
      </c>
      <c r="D23" s="12" t="s">
        <v>23</v>
      </c>
      <c r="E23" s="16" t="s">
        <v>11</v>
      </c>
      <c r="F23" s="16">
        <v>12</v>
      </c>
      <c r="G23" s="5">
        <v>8710</v>
      </c>
      <c r="H23" s="5">
        <f t="shared" si="0"/>
        <v>104520</v>
      </c>
      <c r="I23" s="3"/>
      <c r="J23" s="3"/>
      <c r="K23" s="3">
        <v>8700</v>
      </c>
      <c r="L23" s="5">
        <f t="shared" si="1"/>
        <v>104400</v>
      </c>
      <c r="M23" s="3"/>
      <c r="N23" s="3"/>
      <c r="O23" s="3"/>
      <c r="P23" s="3"/>
      <c r="Q23" s="3"/>
      <c r="R23" s="5">
        <f t="shared" si="2"/>
        <v>0</v>
      </c>
      <c r="S23" s="21">
        <v>6550</v>
      </c>
      <c r="T23" s="5">
        <f>S23*F23</f>
        <v>78600</v>
      </c>
      <c r="U23" s="3" t="s">
        <v>69</v>
      </c>
    </row>
    <row r="24" spans="2:21" ht="73.5" customHeight="1" x14ac:dyDescent="0.25">
      <c r="B24" s="3">
        <v>20</v>
      </c>
      <c r="C24" s="4" t="s">
        <v>40</v>
      </c>
      <c r="D24" s="12" t="s">
        <v>17</v>
      </c>
      <c r="E24" s="14" t="s">
        <v>11</v>
      </c>
      <c r="F24" s="11">
        <v>5</v>
      </c>
      <c r="G24" s="5">
        <v>4160</v>
      </c>
      <c r="H24" s="5">
        <f t="shared" si="0"/>
        <v>20800</v>
      </c>
      <c r="I24" s="3"/>
      <c r="J24" s="3"/>
      <c r="K24" s="21">
        <v>4100</v>
      </c>
      <c r="L24" s="5">
        <f t="shared" si="1"/>
        <v>20500</v>
      </c>
      <c r="M24" s="3"/>
      <c r="N24" s="3"/>
      <c r="O24" s="3"/>
      <c r="P24" s="3"/>
      <c r="Q24" s="3"/>
      <c r="R24" s="5">
        <f t="shared" si="2"/>
        <v>0</v>
      </c>
      <c r="S24" s="3"/>
      <c r="T24" s="3"/>
      <c r="U24" s="3" t="s">
        <v>65</v>
      </c>
    </row>
    <row r="25" spans="2:21" ht="52.5" customHeight="1" x14ac:dyDescent="0.25">
      <c r="B25" s="3">
        <v>21</v>
      </c>
      <c r="C25" s="6" t="s">
        <v>28</v>
      </c>
      <c r="D25" s="7" t="s">
        <v>29</v>
      </c>
      <c r="E25" s="17" t="s">
        <v>11</v>
      </c>
      <c r="F25" s="17">
        <v>1</v>
      </c>
      <c r="G25" s="5">
        <v>5632</v>
      </c>
      <c r="H25" s="5">
        <f t="shared" si="0"/>
        <v>5632</v>
      </c>
      <c r="I25" s="8"/>
      <c r="J25" s="3"/>
      <c r="K25" s="8"/>
      <c r="L25" s="5">
        <f t="shared" si="1"/>
        <v>0</v>
      </c>
      <c r="M25" s="8"/>
      <c r="N25" s="3"/>
      <c r="O25" s="8"/>
      <c r="P25" s="3"/>
      <c r="Q25" s="8"/>
      <c r="R25" s="5">
        <f t="shared" si="2"/>
        <v>0</v>
      </c>
      <c r="S25" s="8"/>
      <c r="T25" s="3"/>
      <c r="U25" s="3" t="s">
        <v>70</v>
      </c>
    </row>
    <row r="26" spans="2:21" ht="52.5" customHeight="1" x14ac:dyDescent="0.25">
      <c r="B26" s="3">
        <v>22</v>
      </c>
      <c r="C26" s="4" t="s">
        <v>39</v>
      </c>
      <c r="D26" s="7" t="s">
        <v>33</v>
      </c>
      <c r="E26" s="17" t="s">
        <v>11</v>
      </c>
      <c r="F26" s="17">
        <v>5</v>
      </c>
      <c r="G26" s="5">
        <v>970</v>
      </c>
      <c r="H26" s="5">
        <f t="shared" si="0"/>
        <v>4850</v>
      </c>
      <c r="I26" s="8"/>
      <c r="J26" s="3"/>
      <c r="K26" s="8"/>
      <c r="L26" s="5">
        <f t="shared" si="1"/>
        <v>0</v>
      </c>
      <c r="M26" s="8"/>
      <c r="N26" s="3"/>
      <c r="O26" s="8"/>
      <c r="P26" s="3"/>
      <c r="Q26" s="8"/>
      <c r="R26" s="5">
        <f t="shared" si="2"/>
        <v>0</v>
      </c>
      <c r="S26" s="8"/>
      <c r="T26" s="3"/>
      <c r="U26" s="3" t="s">
        <v>70</v>
      </c>
    </row>
    <row r="27" spans="2:21" ht="52.5" customHeight="1" x14ac:dyDescent="0.25">
      <c r="B27" s="3">
        <v>23</v>
      </c>
      <c r="C27" s="6" t="s">
        <v>62</v>
      </c>
      <c r="D27" s="7" t="s">
        <v>37</v>
      </c>
      <c r="E27" s="17" t="s">
        <v>11</v>
      </c>
      <c r="F27" s="17">
        <v>5</v>
      </c>
      <c r="G27" s="5">
        <v>9750</v>
      </c>
      <c r="H27" s="5">
        <f t="shared" si="0"/>
        <v>48750</v>
      </c>
      <c r="I27" s="8"/>
      <c r="J27" s="3"/>
      <c r="K27" s="21">
        <v>9700</v>
      </c>
      <c r="L27" s="5">
        <f t="shared" si="1"/>
        <v>48500</v>
      </c>
      <c r="M27" s="8"/>
      <c r="N27" s="3"/>
      <c r="O27" s="8"/>
      <c r="P27" s="3"/>
      <c r="Q27" s="8"/>
      <c r="R27" s="5">
        <f t="shared" si="2"/>
        <v>0</v>
      </c>
      <c r="S27" s="8"/>
      <c r="T27" s="3"/>
      <c r="U27" s="3" t="s">
        <v>65</v>
      </c>
    </row>
    <row r="28" spans="2:21" ht="52.5" customHeight="1" x14ac:dyDescent="0.25">
      <c r="B28" s="3">
        <v>24</v>
      </c>
      <c r="C28" s="6" t="s">
        <v>59</v>
      </c>
      <c r="D28" s="7" t="s">
        <v>61</v>
      </c>
      <c r="E28" s="17" t="s">
        <v>11</v>
      </c>
      <c r="F28" s="17">
        <v>10</v>
      </c>
      <c r="G28" s="5">
        <v>10270</v>
      </c>
      <c r="H28" s="5">
        <f t="shared" si="0"/>
        <v>102700</v>
      </c>
      <c r="I28" s="8"/>
      <c r="J28" s="3"/>
      <c r="K28" s="21">
        <v>10200</v>
      </c>
      <c r="L28" s="5">
        <f t="shared" si="1"/>
        <v>102000</v>
      </c>
      <c r="M28" s="8"/>
      <c r="N28" s="3"/>
      <c r="O28" s="8"/>
      <c r="P28" s="3"/>
      <c r="Q28" s="8"/>
      <c r="R28" s="5">
        <f t="shared" si="2"/>
        <v>0</v>
      </c>
      <c r="S28" s="8"/>
      <c r="T28" s="3"/>
      <c r="U28" s="3" t="s">
        <v>65</v>
      </c>
    </row>
    <row r="29" spans="2:21" x14ac:dyDescent="0.25">
      <c r="B29" s="3"/>
      <c r="C29" s="18" t="s">
        <v>27</v>
      </c>
      <c r="D29" s="18"/>
      <c r="E29" s="18"/>
      <c r="F29" s="18"/>
      <c r="G29" s="5"/>
      <c r="H29" s="19">
        <f>SUBTOTAL(9,H5:H28)</f>
        <v>2927612.0000000005</v>
      </c>
      <c r="I29" s="18"/>
      <c r="J29" s="19">
        <f>SUM(J5:J28)</f>
        <v>982500</v>
      </c>
      <c r="K29" s="18"/>
      <c r="L29" s="19">
        <f>SUM(L5:L28)</f>
        <v>552800</v>
      </c>
      <c r="M29" s="18"/>
      <c r="N29" s="19">
        <f>SUM(N5:N28)</f>
        <v>880000</v>
      </c>
      <c r="O29" s="18"/>
      <c r="P29" s="19">
        <f>SUM(P5:P28)</f>
        <v>875000</v>
      </c>
      <c r="Q29" s="18"/>
      <c r="R29" s="19">
        <f>SUM(R5:R28)</f>
        <v>725200</v>
      </c>
      <c r="S29" s="18"/>
      <c r="T29" s="19">
        <f>SUM(T5:T28)</f>
        <v>78600</v>
      </c>
      <c r="U29" s="18"/>
    </row>
  </sheetData>
  <autoFilter ref="B3:U28">
    <filterColumn colId="7" showButton="0"/>
    <filterColumn colId="9" showButton="0"/>
    <filterColumn colId="11" showButton="0"/>
    <filterColumn colId="13" showButton="0"/>
    <filterColumn colId="15" showButton="0"/>
    <filterColumn colId="17" showButton="0"/>
  </autoFilter>
  <mergeCells count="14">
    <mergeCell ref="U3:U4"/>
    <mergeCell ref="B3:B4"/>
    <mergeCell ref="C3:C4"/>
    <mergeCell ref="D3:D4"/>
    <mergeCell ref="E3:E4"/>
    <mergeCell ref="F3:F4"/>
    <mergeCell ref="K3:L3"/>
    <mergeCell ref="H3:H4"/>
    <mergeCell ref="G3:G4"/>
    <mergeCell ref="I3:J3"/>
    <mergeCell ref="M3:N3"/>
    <mergeCell ref="O3:P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2021-08-31T10:51:32Z</dcterms:modified>
</cp:coreProperties>
</file>