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60" windowWidth="24120" windowHeight="4470"/>
  </bookViews>
  <sheets>
    <sheet name="к объявлению" sheetId="10" r:id="rId1"/>
  </sheets>
  <definedNames>
    <definedName name="_xlnm._FilterDatabase" localSheetId="0" hidden="1">'к объявлению'!$A$6:$I$6</definedName>
  </definedNames>
  <calcPr calcId="124519"/>
</workbook>
</file>

<file path=xl/calcChain.xml><?xml version="1.0" encoding="utf-8"?>
<calcChain xmlns="http://schemas.openxmlformats.org/spreadsheetml/2006/main">
  <c r="I76" i="10"/>
  <c r="H76"/>
  <c r="I75"/>
  <c r="H75"/>
  <c r="I74"/>
  <c r="H74"/>
  <c r="H9" l="1"/>
  <c r="I9"/>
  <c r="H25"/>
  <c r="I25"/>
  <c r="H12"/>
  <c r="I62"/>
  <c r="H62"/>
  <c r="H61"/>
  <c r="I61"/>
  <c r="H60"/>
  <c r="H59"/>
  <c r="H58"/>
  <c r="I60"/>
  <c r="I59"/>
  <c r="I58"/>
  <c r="H21"/>
  <c r="I21"/>
  <c r="H22"/>
  <c r="I26"/>
  <c r="H73"/>
  <c r="H72"/>
  <c r="H71"/>
  <c r="H70"/>
  <c r="H69"/>
  <c r="H77" s="1"/>
  <c r="H68"/>
  <c r="H67"/>
  <c r="H66"/>
  <c r="H65"/>
  <c r="H64"/>
  <c r="H63"/>
  <c r="H57"/>
  <c r="H56"/>
  <c r="H55"/>
  <c r="H54"/>
  <c r="H53"/>
  <c r="H52"/>
  <c r="H51"/>
  <c r="H50"/>
  <c r="H49"/>
  <c r="H48"/>
  <c r="H47"/>
  <c r="H46"/>
  <c r="H45"/>
  <c r="H44"/>
  <c r="H43"/>
  <c r="H42"/>
  <c r="H41"/>
  <c r="H40"/>
  <c r="H39"/>
  <c r="H38"/>
  <c r="H37"/>
  <c r="H36"/>
  <c r="H35"/>
  <c r="H34"/>
  <c r="H33"/>
  <c r="H32"/>
  <c r="H31"/>
  <c r="H30"/>
  <c r="H29"/>
  <c r="H28"/>
  <c r="H27"/>
  <c r="H26"/>
  <c r="H24"/>
  <c r="H23"/>
  <c r="I73"/>
  <c r="I72"/>
  <c r="I71"/>
  <c r="I70"/>
  <c r="I69"/>
  <c r="I68"/>
  <c r="I67"/>
  <c r="I66"/>
  <c r="I65"/>
  <c r="I64"/>
  <c r="I63"/>
  <c r="I57"/>
  <c r="I56"/>
  <c r="I55"/>
  <c r="I54"/>
  <c r="I53"/>
  <c r="I52"/>
  <c r="I51"/>
  <c r="I50"/>
  <c r="I49"/>
  <c r="I48"/>
  <c r="I47"/>
  <c r="I46"/>
  <c r="I45"/>
  <c r="I44"/>
  <c r="I43"/>
  <c r="I42"/>
  <c r="I41"/>
  <c r="I40"/>
  <c r="I39"/>
  <c r="I38"/>
  <c r="I37"/>
  <c r="I36"/>
  <c r="I35"/>
  <c r="I34"/>
  <c r="I33"/>
  <c r="I32"/>
  <c r="I31"/>
  <c r="I30"/>
  <c r="I29"/>
  <c r="I28"/>
  <c r="I27"/>
  <c r="I24"/>
  <c r="I23"/>
  <c r="I22"/>
  <c r="H20"/>
  <c r="I20"/>
  <c r="H19"/>
  <c r="I19"/>
  <c r="H17" l="1"/>
  <c r="H18"/>
  <c r="H16"/>
  <c r="H15"/>
  <c r="H14"/>
  <c r="H13"/>
  <c r="I18"/>
  <c r="I17"/>
  <c r="I16"/>
  <c r="I15"/>
  <c r="I14"/>
  <c r="I13"/>
  <c r="I8"/>
  <c r="I10"/>
  <c r="I11"/>
  <c r="I12"/>
  <c r="I7"/>
  <c r="H8"/>
  <c r="H10"/>
  <c r="H11"/>
  <c r="H7"/>
</calcChain>
</file>

<file path=xl/sharedStrings.xml><?xml version="1.0" encoding="utf-8"?>
<sst xmlns="http://schemas.openxmlformats.org/spreadsheetml/2006/main" count="258" uniqueCount="180">
  <si>
    <t>График поставки</t>
  </si>
  <si>
    <t>Международное непатентованное наименование или состав</t>
  </si>
  <si>
    <t>Количество
единиц 
измерения</t>
  </si>
  <si>
    <t>№
лота</t>
  </si>
  <si>
    <t>Приложение к объявлению</t>
  </si>
  <si>
    <t>Сумма, тенге</t>
  </si>
  <si>
    <t>Сумма выделен
ная для закупок за единицу, тенге</t>
  </si>
  <si>
    <t xml:space="preserve">Характеристика </t>
  </si>
  <si>
    <t xml:space="preserve">Ед. изм. -
1 штука </t>
  </si>
  <si>
    <t>упаковка</t>
  </si>
  <si>
    <t>штук</t>
  </si>
  <si>
    <t>Главный врач</t>
  </si>
  <si>
    <t>Джексекова Р.К.</t>
  </si>
  <si>
    <t>И.о. зам. гл. врача по ЛР</t>
  </si>
  <si>
    <t>Омарова А.Э.</t>
  </si>
  <si>
    <t>И.о. гл. м/с</t>
  </si>
  <si>
    <t>Величкина О.Н.</t>
  </si>
  <si>
    <t>И.о. г. бух.</t>
  </si>
  <si>
    <t>Газизова Б.Д.</t>
  </si>
  <si>
    <t xml:space="preserve">Провизор </t>
  </si>
  <si>
    <t>Утегенова А.С.</t>
  </si>
  <si>
    <t xml:space="preserve"> в течение 3(трех) рабочих дней с даты получения Заявки Заказчика
</t>
  </si>
  <si>
    <t>Наименования ЛС, ИМН и МТ, подлежащих закупу в рамках оказания гарантированного объема бесплатной медицинской помощи на 2018 год способом запроса ценовых предложений</t>
  </si>
  <si>
    <t>итого:</t>
  </si>
  <si>
    <t>Актовегин®</t>
  </si>
  <si>
    <t>Амбро®</t>
  </si>
  <si>
    <t>Торговое название</t>
  </si>
  <si>
    <t>Амброксол</t>
  </si>
  <si>
    <t>По 100 мл во флаконе из стекломассы. Флакон с дозировочной ложкой в пачке из картона. Флакон без вложения в пачку.Концентрация  15мг/5мл</t>
  </si>
  <si>
    <t>Адреналин-Здоровье</t>
  </si>
  <si>
    <t>Эпинефрин</t>
  </si>
  <si>
    <t>флакон</t>
  </si>
  <si>
    <t>Раствор для инъекций. По 2 мл препарата в стеклянной ампуле. По 5 ампул в пластиковой контурной ячейковой упаковке. По 5 контурных упаковок в пачке из картона. Лек. форма  Раствор для инъекций</t>
  </si>
  <si>
    <t xml:space="preserve">Аспирин® </t>
  </si>
  <si>
    <t xml:space="preserve">По 10 таблеток в контурной ячейковой упаковке. Контурные упаковки без вложения в пачку из картона.Дозировка  0.5 г </t>
  </si>
  <si>
    <t>Ацетилсалициловая кислота</t>
  </si>
  <si>
    <t>Тиамина гидрохлорид (Витамин В1)</t>
  </si>
  <si>
    <t>Тиамин</t>
  </si>
  <si>
    <t xml:space="preserve">По 1 мл в ампуле. По 10 ампул в коробке из картона. По 5 ампул в контурной ячейковой упаковке. По 2 контурных упаковок в пачке из картона. По 10 ампул в контурной ячейковой упаковке. Контурные упаковки по 5, 10 ампул в коробке из картона.Дозировка  5 % </t>
  </si>
  <si>
    <t>Диалипон®</t>
  </si>
  <si>
    <t xml:space="preserve">По 10 мл, 20 мл в ампуле. По 5, 10 ампул в пачке из картона. По 5 ампул в контурной ячейковой упаковке. По 1, 2 контурной упаковки в пачке из картона.Дозировка  3 % </t>
  </si>
  <si>
    <t>По 2 мл в ампуле. По 10 ампул в контурной ячейковой упаковке. По 1 контурной ячейковой упаковки в пачке из картона. По 10 ампул в пачке из картона.</t>
  </si>
  <si>
    <t>Дротаверин</t>
  </si>
  <si>
    <t xml:space="preserve">Дротаверин </t>
  </si>
  <si>
    <t>По 250 мл в бутылке из полиэтилена. По 1 бутылке в пачке из картона. Бутылки без вложения в пачку.</t>
  </si>
  <si>
    <t>Калия и магния аспарагинат</t>
  </si>
  <si>
    <t>Канефрон® Н</t>
  </si>
  <si>
    <t>По 20 таблеток в контурной ячейковой упаковке. По 3 контурные ячейковые упаковке в пачке из картона.</t>
  </si>
  <si>
    <t>100 мл препарата во флаконе. По 1 флакону в пачке из картона.</t>
  </si>
  <si>
    <t>Кардионат</t>
  </si>
  <si>
    <t>По 5 мл в ампуле из стекла. По 5 ампул в контурной ячейковой упаковке. По 2 контурных упаковок в пачке из картона.</t>
  </si>
  <si>
    <t>Мельдоний</t>
  </si>
  <si>
    <t>Коргликон</t>
  </si>
  <si>
    <t>По 1 мл в ампулу. По 10 ампул в пачку из картона.</t>
  </si>
  <si>
    <t xml:space="preserve">По 28 таблеток в контурной ячейковой упаковке. Каждую контурную ячейковую упаковку в ламинированный пакетик.По 1, 3 пакетиков с контурной ячейковой упаковкой в пачке из картона.Дозировка  0.075 мг </t>
  </si>
  <si>
    <t>Лактинет®-Рихтер</t>
  </si>
  <si>
    <t>Дезогестрел</t>
  </si>
  <si>
    <t>Хлорамфеникол</t>
  </si>
  <si>
    <t>По 1 г во флаконе. По 50 флаконов в коробке из картона.</t>
  </si>
  <si>
    <t>Линекс®</t>
  </si>
  <si>
    <t>По 8 капсул в контурной ячейковой упаковке. По 2, 4, 6 контурных ячейковых упаковок в пачке из картона.</t>
  </si>
  <si>
    <t>Лоратал®</t>
  </si>
  <si>
    <t>Лоратадин</t>
  </si>
  <si>
    <t>По 10 таблеток в контурной ячейковой упаковке. По 1 контурной ячейковой упаковке в пачке из картона</t>
  </si>
  <si>
    <t>Мезатон</t>
  </si>
  <si>
    <t>Фенилэфрин</t>
  </si>
  <si>
    <t>По 1 мл в ампулы. По 10 ампул в пачку из картона.</t>
  </si>
  <si>
    <t>Милдронат®</t>
  </si>
  <si>
    <t>По 5 мл препарата в ампулы из стекла. По 5 ампул в контурной ячейковой упаковке. По 2 или 4 контурные ячейковые упаковки в пачке из картона.</t>
  </si>
  <si>
    <t>Натрия хлорид 0.9%</t>
  </si>
  <si>
    <t>По 200 мл в бутылке из стекла.</t>
  </si>
  <si>
    <t xml:space="preserve">По 100 мл в бутылке стеклянной. </t>
  </si>
  <si>
    <t>Нафазолин</t>
  </si>
  <si>
    <t>По 10 мл во флакон-капельнице Концентрация  0,05% капли</t>
  </si>
  <si>
    <t>Никотиновая кислота</t>
  </si>
  <si>
    <t>По 1 мл в ампуле из стекла. По 5, 10 ампул в контурной ячейковой упаковке. По 1 контурной упаковке в пачке из картона.Концентрация  1%</t>
  </si>
  <si>
    <t>Новинет®</t>
  </si>
  <si>
    <t>По 21 таблетке в контурной ячейковой упаковке. По 1, 3 контурных ячейковых упаковок в картонной пачке.</t>
  </si>
  <si>
    <t>По 21 таблетке в контурной ячейковой упаковке. По 1, 3 контурных ячейковых упаковок в картонной пачке.Концентрация  0.02 мг/0.15 мг</t>
  </si>
  <si>
    <t>Парацетамол</t>
  </si>
  <si>
    <t xml:space="preserve">По 10 таблеток в контурной ячейковой упаковке.Дозировка  500 мг </t>
  </si>
  <si>
    <t>Пирацетам</t>
  </si>
  <si>
    <t>По 5 мл в ампуле. По 5 ампул в контурной ячейковой упаковке.Концентрация  20%</t>
  </si>
  <si>
    <t>Регидрон</t>
  </si>
  <si>
    <t xml:space="preserve">  По 18,9 г порошка в пакете. 20 пакетов в пачке из картона.
</t>
  </si>
  <si>
    <t>пачек</t>
  </si>
  <si>
    <t>Регулон®</t>
  </si>
  <si>
    <t>Сомазина®</t>
  </si>
  <si>
    <t>Цитиколин</t>
  </si>
  <si>
    <t>По 30 мл во флаконе. По 1 флакону в картонную коробку.</t>
  </si>
  <si>
    <t>Супрастин®</t>
  </si>
  <si>
    <t>Хлоропирамин</t>
  </si>
  <si>
    <t>По 1 мл в ампуле. По 5 ампул в контурной ячейковой упаковке. По 1 контурной упаковке в пачке из картона.</t>
  </si>
  <si>
    <t>Троксерутин Ветпром</t>
  </si>
  <si>
    <t>Троксерутин</t>
  </si>
  <si>
    <t>По 40 г в алюминиевые тубы. По 1 тубе в пачке из картона.</t>
  </si>
  <si>
    <t>тубы</t>
  </si>
  <si>
    <t>Уголь активированный</t>
  </si>
  <si>
    <t>По 10 таблеток в контурной безъячейковой упаковке.</t>
  </si>
  <si>
    <t>Фурагин</t>
  </si>
  <si>
    <t>Фуразидин</t>
  </si>
  <si>
    <t xml:space="preserve">По 10 таблеток в контурной ячейковой упаковке. По 3 контурных ячейковых упаковок в пачке из картона.Дозировка  50 мг </t>
  </si>
  <si>
    <t>Церебролизин®</t>
  </si>
  <si>
    <t>По 10 мл, в ампулах. По  5 ампул  в контурной ячейковой упаковке. По 1 контурной упаковке в пачке из картона.</t>
  </si>
  <si>
    <t>Ципролет</t>
  </si>
  <si>
    <t>Ципрофлоксацин</t>
  </si>
  <si>
    <t>По 100 мл во флаконе.Флакон в пачке из картона.Концентрация  200 мг/100 мл</t>
  </si>
  <si>
    <t>Ципролет®</t>
  </si>
  <si>
    <t xml:space="preserve">По 10 таблеток в контурной ячейковой упаковке. По 1, 2 контурных ячейковых упаковок в пачке из картона.Дозировка  250 мг </t>
  </si>
  <si>
    <t>Ярина®</t>
  </si>
  <si>
    <t>По 21 таблетке в контурной ячейковой упаковке. По 1 контурной ячейковой упаковке в пачке из картона.</t>
  </si>
  <si>
    <t>Жанин®</t>
  </si>
  <si>
    <t>По 21 таблетке в контурной ячейковой упаковке. По 1 контурной упаковке в пачке из картона.</t>
  </si>
  <si>
    <t>Джес®</t>
  </si>
  <si>
    <t>По 28 таблеток в контурной ячейковой упаковке. По 1 контурной ячейковой упаковке в книжке-раскладушке из картона. По 1 книжке-раскладушкие в прозрачной пленке.</t>
  </si>
  <si>
    <t>Шприц инъекционный объемом 5.0 мл, , c размером иглы 21G x 1 1/2, стерильный, однократного применения</t>
  </si>
  <si>
    <t>Представляют собой поршневой насос, колпачок наконечника, отверстие наконечника, наконечник, нулевая линия, цилиндр, линия градуировки, номинальная вместимость, поршень, линия отсчета, уплотнитель, упоры для пальцев, шток, упор штока. Шприцы укомплектованы иглами соответствующих размеров, которые соответствуют канюлям.</t>
  </si>
  <si>
    <t>Спиртовые салфетки, в упаковке 100 штук</t>
  </si>
  <si>
    <t>Внешний вид: Прямоугольные, белые
Размер: 65х56 мм
Изготовлены из:
 изопропилового спирта 70%
 очищенной воды
 плёнки
нетканого материала</t>
  </si>
  <si>
    <t>приказ 931 /2876</t>
  </si>
  <si>
    <t>раствор для инъекций 0,18 % 1 мл</t>
  </si>
  <si>
    <t xml:space="preserve"> Левомицетин-КМП</t>
  </si>
  <si>
    <t>Раствор для инъекций По 5 мл препарата в стеклянной ампуле. По 5 ампул в пластиковой контурной ячейковой упаковке. По 1 контурной упаковке в пачке из картона.</t>
  </si>
  <si>
    <t>Винпоцетин</t>
  </si>
  <si>
    <t>Раствор для инъекций. По 2 мл препарата в ампуле. По 10 ампул в коробке из картона. Коробки упаковывают в групповую упаковку. По 10 ампул в контурной ячейковой упаковке. По 1 контурной ячейковой упа-ковке в пачке из картона. По 10 ампул в пачке из картона.</t>
  </si>
  <si>
    <t>КОРДАФЕНÒ</t>
  </si>
  <si>
    <t>Нифедипин</t>
  </si>
  <si>
    <t>таблетки, покрытые оболочкой. Активное вещество: нифедипина 10 мг</t>
  </si>
  <si>
    <t>нет регистр.</t>
  </si>
  <si>
    <t>Ремо Вакс капли ушные 10мл</t>
  </si>
  <si>
    <t xml:space="preserve"> капли ушные</t>
  </si>
  <si>
    <t>Респиратор</t>
  </si>
  <si>
    <t>Респираторы медицинские, противотуберкулёзные  с выпускным клапаном. Второй уровень защиты .С двойным ремешком. Респиратор задерживает 98% твёрдых и жидких частиц.</t>
  </si>
  <si>
    <t xml:space="preserve">Бахилы </t>
  </si>
  <si>
    <t>Бахилы  2000 пар  в коробке размер 15*41</t>
  </si>
  <si>
    <t xml:space="preserve">Фартук </t>
  </si>
  <si>
    <t xml:space="preserve">Фартук ламинированный  нестерильный одноразового применения из нетканого материала </t>
  </si>
  <si>
    <t>эластичный на застежке для детей   35смх2,5см</t>
  </si>
  <si>
    <t xml:space="preserve">Жгут </t>
  </si>
  <si>
    <t>эластичный на застежке для взрослых,45смх2,5см</t>
  </si>
  <si>
    <t>электроды (взрослые, детские) одноразовые, нестерильные, с клейким веществом медицинского класса, пеноматериал, серебро/хлорид серебра, с жидким (предварительно желатинизированым) гелем в середине. Электроды одноразовые, нестерильные (длительного пользования) изготовлены из нетканого, воздухопроницаемого материала, покрытого клейким веществом медицинского класса, идеальны для длительного применения с жидким (предварительно желатинизированым) гелем в середине. Упаковка №30 шт./пакет,  для аппарата суточный мониторинг экг и ад  "БиПиЛаб Комби".</t>
  </si>
  <si>
    <t>Электроды ЭКГ одноразовые нестерильные: диаметром , 60 мм (длительного пользования) в упаковке №30</t>
  </si>
  <si>
    <t>ЭКГ бумага</t>
  </si>
  <si>
    <t>размер 110 х 140 х 142 М</t>
  </si>
  <si>
    <t>Диспенсер выполнен из высококачественного пластика и может пополняться в любой момент, поэтому имеют гибкий график обслуживания.Обладает функциональным дизайном, который обеспечивает простоту обслуживания и использования. Прочная конструкция обеспечивает надежность и долговременность дсипенсера.</t>
  </si>
  <si>
    <t xml:space="preserve">Диспенсер для бумажных полотенец Z – укладка </t>
  </si>
  <si>
    <t xml:space="preserve">Диспенсер для жидкого мыла
</t>
  </si>
  <si>
    <t xml:space="preserve">Диспенсер для жидкого мыла локтевой 1 литр
</t>
  </si>
  <si>
    <t>Часы песочные</t>
  </si>
  <si>
    <t>Часы песочные 1 мин</t>
  </si>
  <si>
    <t>Часы песочные 5 мин</t>
  </si>
  <si>
    <t xml:space="preserve">Емкость-контейнер </t>
  </si>
  <si>
    <t>Емкость-контейнер полимерный для дез. средств 5 л</t>
  </si>
  <si>
    <t>Протирочный материал для обработки и дезинфекции поверхностей
поверхностей</t>
  </si>
  <si>
    <t>Протирочный материал</t>
  </si>
  <si>
    <t xml:space="preserve">Бумажное полотенце 
Z-укладка
</t>
  </si>
  <si>
    <t>Гель для ультразвуковых исследований</t>
  </si>
  <si>
    <t>Гель для ультразвуковых исследований 5 кг</t>
  </si>
  <si>
    <t>бут.</t>
  </si>
  <si>
    <t xml:space="preserve">Вазофикс </t>
  </si>
  <si>
    <t xml:space="preserve">20 G (1,1х25мм), скорость потока 65 мл/мин; 
22 G (0,9х25мм), скорость потока 36 мл/мин; </t>
  </si>
  <si>
    <t>Дезинфицирующее средство</t>
  </si>
  <si>
    <t>Дезинфицирующее средство в форме быстрорастворимых таблеток
Состав: ДХЦК 90,0%,адипиновая кислота - 5,0%, карбонат натрия - 5,0%
Назначение: для дезинфекции,мойки, текущей и генеральной уборки,профилактической дезинфекции. Банка 300 таблеток.</t>
  </si>
  <si>
    <t>банка</t>
  </si>
  <si>
    <t>Дезинфекция поверхностей в помещениях, приборов и аппаратов, изделий медицинского назначения, белья, посуды, в том числе лабораторной, предметов ухода  за больными, уборочного инвентаря, медицинских отходов, игрушек и обуви из полимерных материалов, резиновых ковриков и др. в очагах особо опасных инфекций, ЛПУ, включая акушерские стационары, клинических и др. лабораториях, на санитарном транспорте, в детских учреждениях, на предприятиях коммунально-бытового обслуживания и др. Химический дезинфектант в виде хлорных быстрорастворимых таблеток массой 3,3 гр для обеззараживания поверхностей с моющим эффектом. При растворении выделяется 1,5 гр активного хлора.
Для профилактической дезинфекции применяется 1 таб. на 10л воды.Состав: Дихлоризоцианурат натрия – до 90,0%, адипиновая кислота – до 5,0%, карбонат натрия – до 5,0%.Банка 300 таблеток.</t>
  </si>
  <si>
    <t>Раствор для быстрого обеззараживания поверхностей
Состав: этанол - 62,0%,изопропанол - 12,0%, гуанидины - 0,5%
Назначение: препарат используется в помещениях требующих специальных гигиенических условий, для дезинфекции спиртоустойчевых поверхностей в области медицины в флаконе 1 литр</t>
  </si>
  <si>
    <t>Дезинфицирующее антисептическое средство
Состав: хлоргексидина биглюканат, изопропиловый спирт,увлажняющие и смягчающие добавки.
Назначение: гигиеническая обработка рук, обработка рук хирургов,операционного поля,инъекционного поля. В флаконе 1 литр</t>
  </si>
  <si>
    <t>Кожный антисептик 250 мг.</t>
  </si>
  <si>
    <t>гигиенической обработки рук до и после проведения медицинских манипуляций работниками лечебно-профилактических учреждений (ЛПУ)</t>
  </si>
  <si>
    <t xml:space="preserve">Халат </t>
  </si>
  <si>
    <t>халат одноразовый</t>
  </si>
  <si>
    <t>рулон</t>
  </si>
  <si>
    <t xml:space="preserve">Весы с ростомером напольные </t>
  </si>
  <si>
    <t>Наибольший предел взвешивания: 100/200 кг
Цена деления [d]: 50/100 г
Весы предназначены для взвешивания пациентов в учреждениях здравоохранения. Устройство оснащено индикатором серии PUE C/31 с ЖК-дисплеем с подсветкой и 5-кнопочной клавиатурой, обеспечивающей удобное пользование устройством.
Весы могут питаться от сети, либо от встроенного АКБ. Данная модель оснащена ростомером, что позволяет определять рост пациента вплоть до 2 метров, а индикатор установлен на специальном держателе. Для более точной работы весы имеют двухдиапазонный режим взвешивания.</t>
  </si>
  <si>
    <t>штука</t>
  </si>
  <si>
    <t xml:space="preserve">Медицинский ростомер детский подвисной </t>
  </si>
  <si>
    <t>Основание тумбы и откидной полки выполнено из ЛДСП. Шкала ростомера рассчитана на  1600 см. Стойка выполнена из металлического профиля, покрытого полимерно-порошковым покрытием, наиболее устойчивым к различным дезинфицирующим растворам.
Габариты  450*450*2000</t>
  </si>
  <si>
    <t xml:space="preserve">Весы медицинские электронные </t>
  </si>
  <si>
    <t>Весы на солнечных батареях, максимальный вес 150 кг, деление по 100 грамм, LCD дисплей, ультратонкие – толщина 6 мм, из небьющегося стекла.</t>
  </si>
  <si>
    <t>для ЭКГ аппарата 12 канальный CardioCare</t>
  </si>
</sst>
</file>

<file path=xl/styles.xml><?xml version="1.0" encoding="utf-8"?>
<styleSheet xmlns="http://schemas.openxmlformats.org/spreadsheetml/2006/main">
  <numFmts count="2">
    <numFmt numFmtId="43" formatCode="_-* #,##0.00_р_._-;\-* #,##0.00_р_._-;_-* &quot;-&quot;??_р_._-;_-@_-"/>
    <numFmt numFmtId="164" formatCode="_-* #,##0.00_-;\-* #,##0.00_-;_-* &quot;-&quot;??_-;_-@_-"/>
  </numFmts>
  <fonts count="11">
    <font>
      <sz val="11"/>
      <color theme="1"/>
      <name val="Calibri"/>
      <family val="2"/>
      <charset val="204"/>
      <scheme val="minor"/>
    </font>
    <font>
      <sz val="11"/>
      <color theme="1"/>
      <name val="Calibri"/>
      <family val="2"/>
      <charset val="204"/>
      <scheme val="minor"/>
    </font>
    <font>
      <sz val="12"/>
      <color theme="1"/>
      <name val="Times New Roman"/>
      <family val="1"/>
      <charset val="204"/>
    </font>
    <font>
      <sz val="12"/>
      <name val="Times New Roman"/>
      <family val="1"/>
      <charset val="204"/>
    </font>
    <font>
      <sz val="11"/>
      <color theme="1"/>
      <name val="Calibri"/>
      <family val="2"/>
      <scheme val="minor"/>
    </font>
    <font>
      <sz val="10"/>
      <color theme="1"/>
      <name val="Times New Roman"/>
      <family val="1"/>
      <charset val="204"/>
    </font>
    <font>
      <b/>
      <sz val="10"/>
      <name val="Times New Roman"/>
      <family val="1"/>
      <charset val="204"/>
    </font>
    <font>
      <sz val="10"/>
      <name val="Times New Roman"/>
      <family val="1"/>
      <charset val="204"/>
    </font>
    <font>
      <sz val="10"/>
      <color indexed="8"/>
      <name val="Times New Roman"/>
      <family val="1"/>
      <charset val="204"/>
    </font>
    <font>
      <b/>
      <sz val="10"/>
      <color theme="1"/>
      <name val="Times New Roman"/>
      <family val="1"/>
      <charset val="204"/>
    </font>
    <font>
      <sz val="12"/>
      <color theme="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4" fillId="0" borderId="0"/>
    <xf numFmtId="0" fontId="1" fillId="0" borderId="0"/>
    <xf numFmtId="0" fontId="1" fillId="0" borderId="0"/>
  </cellStyleXfs>
  <cellXfs count="50">
    <xf numFmtId="0" fontId="0" fillId="0" borderId="0" xfId="0"/>
    <xf numFmtId="0" fontId="2" fillId="0" borderId="0" xfId="0" applyFont="1"/>
    <xf numFmtId="0" fontId="3" fillId="0" borderId="0" xfId="0" applyFont="1"/>
    <xf numFmtId="0" fontId="2" fillId="0" borderId="0" xfId="0" applyFont="1" applyFill="1"/>
    <xf numFmtId="0" fontId="5" fillId="0" borderId="0" xfId="0" applyFont="1"/>
    <xf numFmtId="0" fontId="6" fillId="0" borderId="0" xfId="0" applyFont="1" applyAlignment="1">
      <alignment vertical="top" wrapText="1"/>
    </xf>
    <xf numFmtId="0" fontId="7" fillId="0" borderId="0" xfId="0" applyFont="1"/>
    <xf numFmtId="0" fontId="6"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5" fillId="2" borderId="1" xfId="4" applyFont="1" applyFill="1" applyBorder="1" applyAlignment="1">
      <alignment wrapText="1"/>
    </xf>
    <xf numFmtId="0" fontId="7" fillId="0" borderId="0" xfId="0" applyFont="1" applyFill="1" applyBorder="1" applyAlignment="1">
      <alignment wrapText="1"/>
    </xf>
    <xf numFmtId="0" fontId="6" fillId="0" borderId="0" xfId="0" applyFont="1" applyFill="1" applyBorder="1" applyAlignment="1">
      <alignment wrapText="1"/>
    </xf>
    <xf numFmtId="0" fontId="6" fillId="0" borderId="0" xfId="0" applyFont="1" applyFill="1" applyBorder="1" applyAlignment="1">
      <alignment horizontal="left" wrapText="1"/>
    </xf>
    <xf numFmtId="0" fontId="9" fillId="0" borderId="0" xfId="0" applyFont="1"/>
    <xf numFmtId="0" fontId="9" fillId="0" borderId="0" xfId="0" applyFont="1" applyAlignment="1">
      <alignment horizontal="left"/>
    </xf>
    <xf numFmtId="0" fontId="6" fillId="0" borderId="1" xfId="0" applyFont="1" applyFill="1" applyBorder="1" applyAlignment="1">
      <alignment wrapText="1"/>
    </xf>
    <xf numFmtId="164" fontId="6" fillId="0" borderId="1" xfId="0" applyNumberFormat="1" applyFont="1" applyFill="1" applyBorder="1" applyAlignment="1">
      <alignment wrapText="1"/>
    </xf>
    <xf numFmtId="0" fontId="7" fillId="0" borderId="1" xfId="0" applyFont="1" applyFill="1" applyBorder="1" applyAlignment="1">
      <alignment horizontal="left" vertical="center" wrapText="1"/>
    </xf>
    <xf numFmtId="0" fontId="5" fillId="0" borderId="1" xfId="0" applyFont="1" applyBorder="1" applyAlignment="1">
      <alignment wrapText="1"/>
    </xf>
    <xf numFmtId="0" fontId="0" fillId="0" borderId="0" xfId="0" applyAlignment="1">
      <alignment wrapText="1"/>
    </xf>
    <xf numFmtId="0" fontId="7" fillId="4" borderId="1" xfId="0" applyFont="1" applyFill="1" applyBorder="1" applyAlignment="1">
      <alignment horizontal="center" vertical="center" wrapText="1"/>
    </xf>
    <xf numFmtId="0" fontId="0" fillId="4" borderId="0" xfId="0" applyFill="1"/>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164" fontId="7" fillId="4" borderId="1" xfId="0" applyNumberFormat="1" applyFont="1" applyFill="1" applyBorder="1" applyAlignment="1">
      <alignment horizontal="center" vertical="center" wrapText="1"/>
    </xf>
    <xf numFmtId="0" fontId="2" fillId="4" borderId="0" xfId="0" applyFont="1" applyFill="1"/>
    <xf numFmtId="0" fontId="5" fillId="4" borderId="1" xfId="0" applyFont="1" applyFill="1" applyBorder="1" applyAlignment="1">
      <alignment wrapText="1"/>
    </xf>
    <xf numFmtId="164" fontId="7" fillId="0" borderId="1" xfId="1" applyNumberFormat="1" applyFont="1" applyFill="1" applyBorder="1" applyAlignment="1">
      <alignment horizontal="center" vertical="center" wrapText="1"/>
    </xf>
    <xf numFmtId="0" fontId="3" fillId="0" borderId="0" xfId="0" applyFont="1" applyFill="1"/>
    <xf numFmtId="0" fontId="7" fillId="0" borderId="1" xfId="0" applyFont="1" applyBorder="1" applyAlignment="1">
      <alignment wrapText="1"/>
    </xf>
    <xf numFmtId="164" fontId="8" fillId="2" borderId="1" xfId="1" applyNumberFormat="1" applyFont="1" applyFill="1" applyBorder="1" applyAlignment="1">
      <alignment horizontal="center" vertical="center" wrapText="1"/>
    </xf>
    <xf numFmtId="0" fontId="10" fillId="0" borderId="0" xfId="0" applyFont="1" applyFill="1"/>
    <xf numFmtId="0" fontId="10" fillId="4" borderId="0" xfId="0" applyFont="1" applyFill="1"/>
    <xf numFmtId="0" fontId="10" fillId="0" borderId="0" xfId="0" applyFont="1"/>
    <xf numFmtId="1" fontId="10" fillId="0" borderId="0" xfId="1" applyNumberFormat="1" applyFont="1" applyFill="1" applyBorder="1" applyAlignment="1">
      <alignment wrapText="1"/>
    </xf>
    <xf numFmtId="0" fontId="5" fillId="0" borderId="0" xfId="0" applyFont="1" applyAlignment="1">
      <alignment wrapText="1"/>
    </xf>
    <xf numFmtId="0" fontId="8" fillId="2" borderId="1" xfId="0" applyFont="1" applyFill="1" applyBorder="1" applyAlignment="1">
      <alignment horizontal="left" vertical="center" wrapText="1"/>
    </xf>
    <xf numFmtId="0" fontId="9" fillId="0" borderId="0" xfId="0" applyFont="1" applyAlignment="1">
      <alignment horizontal="left"/>
    </xf>
    <xf numFmtId="0" fontId="6" fillId="0" borderId="0" xfId="0" applyFont="1" applyFill="1" applyBorder="1" applyAlignment="1">
      <alignment horizontal="left" wrapText="1"/>
    </xf>
    <xf numFmtId="0" fontId="7" fillId="0" borderId="0" xfId="0" applyFont="1" applyAlignment="1">
      <alignment horizontal="right" vertical="top" wrapText="1"/>
    </xf>
    <xf numFmtId="0" fontId="6" fillId="0" borderId="0" xfId="0" applyFont="1" applyAlignment="1">
      <alignment horizontal="center" vertical="center" wrapText="1"/>
    </xf>
    <xf numFmtId="0" fontId="6" fillId="3" borderId="1" xfId="0" applyFont="1" applyFill="1" applyBorder="1" applyAlignment="1">
      <alignment horizontal="center" vertical="center" wrapText="1"/>
    </xf>
    <xf numFmtId="4" fontId="6" fillId="3" borderId="1" xfId="0" applyNumberFormat="1" applyFont="1" applyFill="1" applyBorder="1" applyAlignment="1">
      <alignment horizontal="center" vertical="center" wrapText="1"/>
    </xf>
  </cellXfs>
  <cellStyles count="5">
    <cellStyle name="Обычный" xfId="0" builtinId="0"/>
    <cellStyle name="Обычный 2" xfId="3"/>
    <cellStyle name="Обычный 3" xfId="4"/>
    <cellStyle name="Обычный 4" xfId="2"/>
    <cellStyle name="Финансовый" xfId="1" builtinId="3"/>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86"/>
  <sheetViews>
    <sheetView tabSelected="1" topLeftCell="A71" zoomScaleSheetLayoutView="145" workbookViewId="0">
      <selection activeCell="H81" sqref="H81"/>
    </sheetView>
  </sheetViews>
  <sheetFormatPr defaultRowHeight="15.75"/>
  <cols>
    <col min="1" max="1" width="6.5703125" style="1" customWidth="1"/>
    <col min="2" max="2" width="20.42578125" style="1" customWidth="1"/>
    <col min="3" max="3" width="24.7109375" style="1" customWidth="1"/>
    <col min="4" max="4" width="69.140625" style="1" customWidth="1"/>
    <col min="5" max="5" width="14.28515625" style="1" customWidth="1"/>
    <col min="6" max="6" width="13.42578125" style="1" customWidth="1"/>
    <col min="7" max="7" width="15.42578125" style="1" customWidth="1"/>
    <col min="8" max="8" width="18.42578125" style="1" bestFit="1" customWidth="1"/>
    <col min="9" max="9" width="17.5703125" style="1" customWidth="1"/>
    <col min="10" max="16384" width="9.140625" style="1"/>
  </cols>
  <sheetData>
    <row r="1" spans="1:10">
      <c r="A1" s="4"/>
      <c r="B1" s="4"/>
      <c r="C1" s="4"/>
      <c r="D1" s="4"/>
      <c r="E1" s="4"/>
      <c r="F1" s="4"/>
      <c r="G1" s="5"/>
      <c r="H1" s="46" t="s">
        <v>4</v>
      </c>
      <c r="I1" s="46"/>
    </row>
    <row r="2" spans="1:10" s="2" customFormat="1" ht="31.5" customHeight="1">
      <c r="A2" s="6"/>
      <c r="B2" s="6"/>
      <c r="C2" s="6"/>
      <c r="D2" s="6"/>
      <c r="E2" s="6"/>
      <c r="F2" s="6"/>
      <c r="G2" s="6"/>
      <c r="H2" s="5"/>
      <c r="I2" s="5"/>
    </row>
    <row r="3" spans="1:10" s="2" customFormat="1" ht="36" customHeight="1">
      <c r="A3" s="47" t="s">
        <v>22</v>
      </c>
      <c r="B3" s="47"/>
      <c r="C3" s="47"/>
      <c r="D3" s="47"/>
      <c r="E3" s="47"/>
      <c r="F3" s="47"/>
      <c r="G3" s="47"/>
      <c r="H3" s="47"/>
      <c r="I3" s="47"/>
    </row>
    <row r="4" spans="1:10" s="2" customFormat="1">
      <c r="A4" s="6"/>
      <c r="B4" s="6"/>
      <c r="C4" s="6"/>
      <c r="D4" s="6"/>
      <c r="E4" s="6"/>
      <c r="F4" s="6"/>
      <c r="G4" s="6"/>
      <c r="H4" s="6"/>
      <c r="I4" s="6"/>
    </row>
    <row r="5" spans="1:10" ht="36.75" customHeight="1">
      <c r="A5" s="48" t="s">
        <v>3</v>
      </c>
      <c r="B5" s="49" t="s">
        <v>1</v>
      </c>
      <c r="C5" s="49" t="s">
        <v>26</v>
      </c>
      <c r="D5" s="49" t="s">
        <v>7</v>
      </c>
      <c r="E5" s="49" t="s">
        <v>8</v>
      </c>
      <c r="F5" s="49" t="s">
        <v>6</v>
      </c>
      <c r="G5" s="49" t="s">
        <v>2</v>
      </c>
      <c r="H5" s="49" t="s">
        <v>5</v>
      </c>
      <c r="I5" s="7" t="s">
        <v>0</v>
      </c>
    </row>
    <row r="6" spans="1:10" ht="63.75">
      <c r="A6" s="48"/>
      <c r="B6" s="49"/>
      <c r="C6" s="49"/>
      <c r="D6" s="49"/>
      <c r="E6" s="49"/>
      <c r="F6" s="49"/>
      <c r="G6" s="49"/>
      <c r="H6" s="49"/>
      <c r="I6" s="7" t="s">
        <v>21</v>
      </c>
    </row>
    <row r="7" spans="1:10" s="3" customFormat="1" ht="38.25">
      <c r="A7" s="8">
        <v>1</v>
      </c>
      <c r="B7" s="8"/>
      <c r="C7" s="9" t="s">
        <v>24</v>
      </c>
      <c r="D7" s="9" t="s">
        <v>122</v>
      </c>
      <c r="E7" s="10" t="s">
        <v>9</v>
      </c>
      <c r="F7" s="11">
        <v>2000</v>
      </c>
      <c r="G7" s="12">
        <v>120</v>
      </c>
      <c r="H7" s="13">
        <f t="shared" ref="H7:H17" si="0">G7*F7</f>
        <v>240000</v>
      </c>
      <c r="I7" s="13">
        <f t="shared" ref="I7:I21" si="1">G7</f>
        <v>120</v>
      </c>
      <c r="J7" s="38"/>
    </row>
    <row r="8" spans="1:10" s="3" customFormat="1" ht="38.25">
      <c r="A8" s="8">
        <v>2</v>
      </c>
      <c r="B8" s="8"/>
      <c r="C8" s="9" t="s">
        <v>24</v>
      </c>
      <c r="D8" s="9" t="s">
        <v>32</v>
      </c>
      <c r="E8" s="10" t="s">
        <v>9</v>
      </c>
      <c r="F8" s="11">
        <v>950</v>
      </c>
      <c r="G8" s="12">
        <v>50</v>
      </c>
      <c r="H8" s="13">
        <f t="shared" si="0"/>
        <v>47500</v>
      </c>
      <c r="I8" s="13">
        <f t="shared" si="1"/>
        <v>50</v>
      </c>
      <c r="J8" s="38"/>
    </row>
    <row r="9" spans="1:10" s="32" customFormat="1" ht="25.5" hidden="1">
      <c r="A9" s="25">
        <v>3</v>
      </c>
      <c r="B9" s="26" t="s">
        <v>27</v>
      </c>
      <c r="C9" s="27" t="s">
        <v>25</v>
      </c>
      <c r="D9" s="27" t="s">
        <v>28</v>
      </c>
      <c r="E9" s="28" t="s">
        <v>31</v>
      </c>
      <c r="F9" s="29">
        <v>544.57000000000005</v>
      </c>
      <c r="G9" s="30">
        <v>500</v>
      </c>
      <c r="H9" s="31">
        <f t="shared" si="0"/>
        <v>272285</v>
      </c>
      <c r="I9" s="31">
        <f t="shared" si="1"/>
        <v>500</v>
      </c>
      <c r="J9" s="39" t="s">
        <v>119</v>
      </c>
    </row>
    <row r="10" spans="1:10" s="3" customFormat="1">
      <c r="A10" s="8">
        <v>3</v>
      </c>
      <c r="B10" s="8" t="s">
        <v>30</v>
      </c>
      <c r="C10" s="9" t="s">
        <v>29</v>
      </c>
      <c r="D10" s="14" t="s">
        <v>120</v>
      </c>
      <c r="E10" s="10" t="s">
        <v>9</v>
      </c>
      <c r="F10" s="11">
        <v>54.89</v>
      </c>
      <c r="G10" s="12">
        <v>6</v>
      </c>
      <c r="H10" s="13">
        <f t="shared" si="0"/>
        <v>329.34000000000003</v>
      </c>
      <c r="I10" s="13">
        <f t="shared" si="1"/>
        <v>6</v>
      </c>
      <c r="J10" s="38">
        <v>614</v>
      </c>
    </row>
    <row r="11" spans="1:10" s="35" customFormat="1" ht="25.5">
      <c r="A11" s="8">
        <v>4</v>
      </c>
      <c r="B11" s="8" t="s">
        <v>35</v>
      </c>
      <c r="C11" s="22" t="s">
        <v>33</v>
      </c>
      <c r="D11" s="22" t="s">
        <v>34</v>
      </c>
      <c r="E11" s="8" t="s">
        <v>9</v>
      </c>
      <c r="F11" s="13">
        <v>40</v>
      </c>
      <c r="G11" s="34">
        <v>120</v>
      </c>
      <c r="H11" s="13">
        <f t="shared" si="0"/>
        <v>4800</v>
      </c>
      <c r="I11" s="13">
        <f t="shared" si="1"/>
        <v>120</v>
      </c>
      <c r="J11" s="40"/>
    </row>
    <row r="12" spans="1:10" s="3" customFormat="1" ht="51">
      <c r="A12" s="8">
        <v>5</v>
      </c>
      <c r="B12" s="8" t="s">
        <v>123</v>
      </c>
      <c r="C12" s="9" t="s">
        <v>123</v>
      </c>
      <c r="D12" s="9" t="s">
        <v>124</v>
      </c>
      <c r="E12" s="10" t="s">
        <v>9</v>
      </c>
      <c r="F12" s="11">
        <v>300</v>
      </c>
      <c r="G12" s="12">
        <v>200</v>
      </c>
      <c r="H12" s="13">
        <f t="shared" si="0"/>
        <v>60000</v>
      </c>
      <c r="I12" s="13">
        <f t="shared" si="1"/>
        <v>200</v>
      </c>
      <c r="J12" s="38"/>
    </row>
    <row r="13" spans="1:10" s="3" customFormat="1" ht="51">
      <c r="A13" s="8">
        <v>6</v>
      </c>
      <c r="B13" s="8" t="s">
        <v>37</v>
      </c>
      <c r="C13" s="9" t="s">
        <v>36</v>
      </c>
      <c r="D13" s="9" t="s">
        <v>38</v>
      </c>
      <c r="E13" s="10" t="s">
        <v>9</v>
      </c>
      <c r="F13" s="11">
        <v>10.98</v>
      </c>
      <c r="G13" s="12">
        <v>480</v>
      </c>
      <c r="H13" s="13">
        <f t="shared" si="0"/>
        <v>5270.4000000000005</v>
      </c>
      <c r="I13" s="13">
        <f t="shared" si="1"/>
        <v>480</v>
      </c>
      <c r="J13" s="38">
        <v>273</v>
      </c>
    </row>
    <row r="14" spans="1:10" s="3" customFormat="1" ht="38.25">
      <c r="A14" s="8">
        <v>7</v>
      </c>
      <c r="B14" s="8"/>
      <c r="C14" s="9" t="s">
        <v>39</v>
      </c>
      <c r="D14" s="9" t="s">
        <v>40</v>
      </c>
      <c r="E14" s="10" t="s">
        <v>9</v>
      </c>
      <c r="F14" s="11">
        <v>3000</v>
      </c>
      <c r="G14" s="12">
        <v>60</v>
      </c>
      <c r="H14" s="13">
        <f t="shared" si="0"/>
        <v>180000</v>
      </c>
      <c r="I14" s="13">
        <f t="shared" si="1"/>
        <v>60</v>
      </c>
      <c r="J14" s="38"/>
    </row>
    <row r="15" spans="1:10" s="3" customFormat="1" ht="45">
      <c r="A15" s="8">
        <v>8</v>
      </c>
      <c r="B15" s="8" t="s">
        <v>42</v>
      </c>
      <c r="C15" s="9" t="s">
        <v>43</v>
      </c>
      <c r="D15" s="24" t="s">
        <v>41</v>
      </c>
      <c r="E15" s="10" t="s">
        <v>9</v>
      </c>
      <c r="F15" s="11">
        <v>325</v>
      </c>
      <c r="G15" s="12">
        <v>100</v>
      </c>
      <c r="H15" s="13">
        <f t="shared" si="0"/>
        <v>32500</v>
      </c>
      <c r="I15" s="13">
        <f t="shared" si="1"/>
        <v>100</v>
      </c>
      <c r="J15" s="38"/>
    </row>
    <row r="16" spans="1:10" s="3" customFormat="1" ht="25.5">
      <c r="A16" s="8">
        <v>9</v>
      </c>
      <c r="B16" s="8"/>
      <c r="C16" s="22" t="s">
        <v>45</v>
      </c>
      <c r="D16" s="22" t="s">
        <v>44</v>
      </c>
      <c r="E16" s="10" t="s">
        <v>31</v>
      </c>
      <c r="F16" s="11">
        <v>1500</v>
      </c>
      <c r="G16" s="12">
        <v>300</v>
      </c>
      <c r="H16" s="13">
        <f t="shared" si="0"/>
        <v>450000</v>
      </c>
      <c r="I16" s="13">
        <f t="shared" si="1"/>
        <v>300</v>
      </c>
      <c r="J16" s="38"/>
    </row>
    <row r="17" spans="1:10" s="3" customFormat="1" ht="25.5">
      <c r="A17" s="8">
        <v>10</v>
      </c>
      <c r="B17" s="8"/>
      <c r="C17" s="9" t="s">
        <v>46</v>
      </c>
      <c r="D17" s="9" t="s">
        <v>47</v>
      </c>
      <c r="E17" s="10" t="s">
        <v>9</v>
      </c>
      <c r="F17" s="11">
        <v>2400</v>
      </c>
      <c r="G17" s="12">
        <v>14</v>
      </c>
      <c r="H17" s="13">
        <f t="shared" si="0"/>
        <v>33600</v>
      </c>
      <c r="I17" s="13">
        <f t="shared" si="1"/>
        <v>14</v>
      </c>
      <c r="J17" s="38"/>
    </row>
    <row r="18" spans="1:10" s="3" customFormat="1">
      <c r="A18" s="8">
        <v>11</v>
      </c>
      <c r="B18" s="8"/>
      <c r="C18" s="9" t="s">
        <v>46</v>
      </c>
      <c r="D18" s="23" t="s">
        <v>48</v>
      </c>
      <c r="E18" s="10" t="s">
        <v>10</v>
      </c>
      <c r="F18" s="11">
        <v>2100</v>
      </c>
      <c r="G18" s="12">
        <v>24</v>
      </c>
      <c r="H18" s="13">
        <f>G18*F18</f>
        <v>50400</v>
      </c>
      <c r="I18" s="13">
        <f t="shared" si="1"/>
        <v>24</v>
      </c>
      <c r="J18" s="38"/>
    </row>
    <row r="19" spans="1:10" s="3" customFormat="1" ht="26.25">
      <c r="A19" s="8">
        <v>12</v>
      </c>
      <c r="B19" s="8" t="s">
        <v>51</v>
      </c>
      <c r="C19" s="9" t="s">
        <v>49</v>
      </c>
      <c r="D19" s="23" t="s">
        <v>50</v>
      </c>
      <c r="E19" s="10" t="s">
        <v>9</v>
      </c>
      <c r="F19" s="11">
        <v>2700</v>
      </c>
      <c r="G19" s="12">
        <v>12</v>
      </c>
      <c r="H19" s="13">
        <f>G19*F19</f>
        <v>32400</v>
      </c>
      <c r="I19" s="13">
        <f t="shared" si="1"/>
        <v>12</v>
      </c>
      <c r="J19" s="38"/>
    </row>
    <row r="20" spans="1:10" s="3" customFormat="1">
      <c r="A20" s="8">
        <v>13</v>
      </c>
      <c r="B20" s="8"/>
      <c r="C20" s="9" t="s">
        <v>52</v>
      </c>
      <c r="D20" s="23" t="s">
        <v>53</v>
      </c>
      <c r="E20" s="10" t="s">
        <v>9</v>
      </c>
      <c r="F20" s="11">
        <v>500</v>
      </c>
      <c r="G20" s="12">
        <v>20</v>
      </c>
      <c r="H20" s="13">
        <f>G20*F20</f>
        <v>10000</v>
      </c>
      <c r="I20" s="13">
        <f t="shared" si="1"/>
        <v>20</v>
      </c>
      <c r="J20" s="38"/>
    </row>
    <row r="21" spans="1:10" s="35" customFormat="1">
      <c r="A21" s="8">
        <v>14</v>
      </c>
      <c r="B21" s="8" t="s">
        <v>126</v>
      </c>
      <c r="C21" s="22" t="s">
        <v>125</v>
      </c>
      <c r="D21" s="36" t="s">
        <v>127</v>
      </c>
      <c r="E21" s="8" t="s">
        <v>9</v>
      </c>
      <c r="F21" s="13">
        <v>1800</v>
      </c>
      <c r="G21" s="34">
        <v>20</v>
      </c>
      <c r="H21" s="13">
        <f>G21*F21</f>
        <v>36000</v>
      </c>
      <c r="I21" s="13">
        <f t="shared" si="1"/>
        <v>20</v>
      </c>
      <c r="J21" s="38" t="s">
        <v>128</v>
      </c>
    </row>
    <row r="22" spans="1:10" s="3" customFormat="1" ht="39">
      <c r="A22" s="8">
        <v>15</v>
      </c>
      <c r="B22" s="8" t="s">
        <v>56</v>
      </c>
      <c r="C22" s="9" t="s">
        <v>55</v>
      </c>
      <c r="D22" s="23" t="s">
        <v>54</v>
      </c>
      <c r="E22" s="10" t="s">
        <v>9</v>
      </c>
      <c r="F22" s="11">
        <v>82.51</v>
      </c>
      <c r="G22" s="12">
        <v>100</v>
      </c>
      <c r="H22" s="13">
        <f>G22*F22</f>
        <v>8251</v>
      </c>
      <c r="I22" s="13">
        <f t="shared" ref="I22:I72" si="2">G22</f>
        <v>100</v>
      </c>
      <c r="J22" s="38">
        <v>1180</v>
      </c>
    </row>
    <row r="23" spans="1:10" s="3" customFormat="1">
      <c r="A23" s="8">
        <v>16</v>
      </c>
      <c r="B23" s="8" t="s">
        <v>57</v>
      </c>
      <c r="C23" s="9" t="s">
        <v>121</v>
      </c>
      <c r="D23" s="23" t="s">
        <v>58</v>
      </c>
      <c r="E23" s="10" t="s">
        <v>10</v>
      </c>
      <c r="F23" s="11">
        <v>452</v>
      </c>
      <c r="G23" s="12">
        <v>20</v>
      </c>
      <c r="H23" s="13">
        <f t="shared" ref="H23:H54" si="3">G23*F23</f>
        <v>9040</v>
      </c>
      <c r="I23" s="13">
        <f t="shared" si="2"/>
        <v>20</v>
      </c>
      <c r="J23" s="38">
        <v>1335</v>
      </c>
    </row>
    <row r="24" spans="1:10" s="3" customFormat="1" ht="26.25">
      <c r="A24" s="8">
        <v>17</v>
      </c>
      <c r="B24" s="8"/>
      <c r="C24" s="9" t="s">
        <v>59</v>
      </c>
      <c r="D24" s="23" t="s">
        <v>60</v>
      </c>
      <c r="E24" s="10" t="s">
        <v>9</v>
      </c>
      <c r="F24" s="11">
        <v>3000</v>
      </c>
      <c r="G24" s="12">
        <v>60</v>
      </c>
      <c r="H24" s="13">
        <f t="shared" si="3"/>
        <v>180000</v>
      </c>
      <c r="I24" s="13">
        <f t="shared" si="2"/>
        <v>60</v>
      </c>
      <c r="J24" s="38"/>
    </row>
    <row r="25" spans="1:10" s="32" customFormat="1" ht="26.25" hidden="1">
      <c r="A25" s="8">
        <v>18</v>
      </c>
      <c r="B25" s="25" t="s">
        <v>62</v>
      </c>
      <c r="C25" s="27" t="s">
        <v>61</v>
      </c>
      <c r="D25" s="33" t="s">
        <v>63</v>
      </c>
      <c r="E25" s="28" t="s">
        <v>9</v>
      </c>
      <c r="F25" s="29">
        <v>55.2</v>
      </c>
      <c r="G25" s="30">
        <v>12</v>
      </c>
      <c r="H25" s="31">
        <f t="shared" si="3"/>
        <v>662.40000000000009</v>
      </c>
      <c r="I25" s="31">
        <f t="shared" si="2"/>
        <v>12</v>
      </c>
      <c r="J25" s="39"/>
    </row>
    <row r="26" spans="1:10" s="3" customFormat="1">
      <c r="A26" s="8">
        <v>18</v>
      </c>
      <c r="B26" s="8" t="s">
        <v>65</v>
      </c>
      <c r="C26" s="9" t="s">
        <v>64</v>
      </c>
      <c r="D26" s="23" t="s">
        <v>66</v>
      </c>
      <c r="E26" s="10" t="s">
        <v>9</v>
      </c>
      <c r="F26" s="11">
        <v>38.47</v>
      </c>
      <c r="G26" s="12">
        <v>20</v>
      </c>
      <c r="H26" s="13">
        <f t="shared" si="3"/>
        <v>769.4</v>
      </c>
      <c r="I26" s="13">
        <f t="shared" si="2"/>
        <v>20</v>
      </c>
      <c r="J26" s="38">
        <v>613</v>
      </c>
    </row>
    <row r="27" spans="1:10" s="3" customFormat="1" ht="26.25">
      <c r="A27" s="8">
        <v>19</v>
      </c>
      <c r="B27" s="8" t="s">
        <v>51</v>
      </c>
      <c r="C27" s="9" t="s">
        <v>67</v>
      </c>
      <c r="D27" s="23" t="s">
        <v>68</v>
      </c>
      <c r="E27" s="10" t="s">
        <v>9</v>
      </c>
      <c r="F27" s="11">
        <v>3700</v>
      </c>
      <c r="G27" s="12">
        <v>100</v>
      </c>
      <c r="H27" s="13">
        <f t="shared" si="3"/>
        <v>370000</v>
      </c>
      <c r="I27" s="13">
        <f t="shared" si="2"/>
        <v>100</v>
      </c>
      <c r="J27" s="38"/>
    </row>
    <row r="28" spans="1:10" s="3" customFormat="1">
      <c r="A28" s="8">
        <v>20</v>
      </c>
      <c r="B28" s="8"/>
      <c r="C28" s="9" t="s">
        <v>69</v>
      </c>
      <c r="D28" s="23" t="s">
        <v>71</v>
      </c>
      <c r="E28" s="10" t="s">
        <v>31</v>
      </c>
      <c r="F28" s="11">
        <v>105.76</v>
      </c>
      <c r="G28" s="12">
        <v>2000</v>
      </c>
      <c r="H28" s="13">
        <f t="shared" si="3"/>
        <v>211520</v>
      </c>
      <c r="I28" s="13">
        <f t="shared" si="2"/>
        <v>2000</v>
      </c>
      <c r="J28" s="38"/>
    </row>
    <row r="29" spans="1:10" s="3" customFormat="1">
      <c r="A29" s="8">
        <v>21</v>
      </c>
      <c r="B29" s="8"/>
      <c r="C29" s="9" t="s">
        <v>69</v>
      </c>
      <c r="D29" t="s">
        <v>70</v>
      </c>
      <c r="E29" s="10" t="s">
        <v>31</v>
      </c>
      <c r="F29" s="11">
        <v>132.07</v>
      </c>
      <c r="G29" s="12">
        <v>700</v>
      </c>
      <c r="H29" s="13">
        <f t="shared" si="3"/>
        <v>92449</v>
      </c>
      <c r="I29" s="13">
        <f t="shared" si="2"/>
        <v>700</v>
      </c>
      <c r="J29" s="38"/>
    </row>
    <row r="30" spans="1:10" s="32" customFormat="1" hidden="1">
      <c r="A30" s="8">
        <v>23</v>
      </c>
      <c r="B30" s="26" t="s">
        <v>72</v>
      </c>
      <c r="C30" s="27" t="s">
        <v>72</v>
      </c>
      <c r="D30" s="33" t="s">
        <v>73</v>
      </c>
      <c r="E30" s="28" t="s">
        <v>31</v>
      </c>
      <c r="F30" s="29"/>
      <c r="G30" s="30">
        <v>30</v>
      </c>
      <c r="H30" s="31">
        <f t="shared" si="3"/>
        <v>0</v>
      </c>
      <c r="I30" s="31">
        <f t="shared" si="2"/>
        <v>30</v>
      </c>
      <c r="J30" s="39"/>
    </row>
    <row r="31" spans="1:10" s="32" customFormat="1" ht="26.25" hidden="1">
      <c r="A31" s="8">
        <v>24</v>
      </c>
      <c r="B31" s="25" t="s">
        <v>74</v>
      </c>
      <c r="C31" s="27" t="s">
        <v>74</v>
      </c>
      <c r="D31" s="33" t="s">
        <v>75</v>
      </c>
      <c r="E31" s="28" t="s">
        <v>9</v>
      </c>
      <c r="F31" s="29">
        <v>9.15</v>
      </c>
      <c r="G31" s="30">
        <v>500</v>
      </c>
      <c r="H31" s="31">
        <f t="shared" si="3"/>
        <v>4575</v>
      </c>
      <c r="I31" s="31">
        <f t="shared" si="2"/>
        <v>500</v>
      </c>
      <c r="J31" s="39">
        <v>694</v>
      </c>
    </row>
    <row r="32" spans="1:10" s="3" customFormat="1" ht="26.25">
      <c r="A32" s="8">
        <v>22</v>
      </c>
      <c r="B32" s="8"/>
      <c r="C32" s="9" t="s">
        <v>76</v>
      </c>
      <c r="D32" s="23" t="s">
        <v>78</v>
      </c>
      <c r="E32" s="10" t="s">
        <v>9</v>
      </c>
      <c r="F32" s="11">
        <v>60.59</v>
      </c>
      <c r="G32" s="12">
        <v>20</v>
      </c>
      <c r="H32" s="13">
        <f t="shared" si="3"/>
        <v>1211.8000000000002</v>
      </c>
      <c r="I32" s="13">
        <f t="shared" si="2"/>
        <v>20</v>
      </c>
      <c r="J32" s="38">
        <v>1163</v>
      </c>
    </row>
    <row r="33" spans="1:10" s="3" customFormat="1">
      <c r="A33" s="8">
        <v>23</v>
      </c>
      <c r="B33" t="s">
        <v>79</v>
      </c>
      <c r="C33" t="s">
        <v>79</v>
      </c>
      <c r="D33" s="23" t="s">
        <v>80</v>
      </c>
      <c r="E33" s="10" t="s">
        <v>9</v>
      </c>
      <c r="F33" s="11">
        <v>2.1</v>
      </c>
      <c r="G33" s="12">
        <v>120</v>
      </c>
      <c r="H33" s="13">
        <f t="shared" si="3"/>
        <v>252</v>
      </c>
      <c r="I33" s="13">
        <f t="shared" si="2"/>
        <v>120</v>
      </c>
      <c r="J33" s="38">
        <v>2485</v>
      </c>
    </row>
    <row r="34" spans="1:10" s="3" customFormat="1" ht="26.25">
      <c r="A34" s="8">
        <v>24</v>
      </c>
      <c r="B34" s="8" t="s">
        <v>81</v>
      </c>
      <c r="C34" s="9" t="s">
        <v>81</v>
      </c>
      <c r="D34" s="23" t="s">
        <v>82</v>
      </c>
      <c r="E34" s="10" t="s">
        <v>9</v>
      </c>
      <c r="F34" s="11">
        <v>300</v>
      </c>
      <c r="G34" s="12">
        <v>300</v>
      </c>
      <c r="H34" s="13">
        <f t="shared" si="3"/>
        <v>90000</v>
      </c>
      <c r="I34" s="13">
        <f t="shared" si="2"/>
        <v>300</v>
      </c>
      <c r="J34" s="38"/>
    </row>
    <row r="35" spans="1:10" s="3" customFormat="1" ht="26.25">
      <c r="A35" s="8">
        <v>25</v>
      </c>
      <c r="B35" s="8"/>
      <c r="C35" s="9" t="s">
        <v>83</v>
      </c>
      <c r="D35" s="23" t="s">
        <v>84</v>
      </c>
      <c r="E35" s="10" t="s">
        <v>85</v>
      </c>
      <c r="F35" s="11">
        <v>250</v>
      </c>
      <c r="G35" s="12">
        <v>1000</v>
      </c>
      <c r="H35" s="13">
        <f t="shared" si="3"/>
        <v>250000</v>
      </c>
      <c r="I35" s="13">
        <f t="shared" si="2"/>
        <v>1000</v>
      </c>
      <c r="J35" s="38"/>
    </row>
    <row r="36" spans="1:10" s="3" customFormat="1" ht="26.25">
      <c r="A36" s="8">
        <v>26</v>
      </c>
      <c r="B36" s="8"/>
      <c r="C36" s="9" t="s">
        <v>86</v>
      </c>
      <c r="D36" s="23" t="s">
        <v>77</v>
      </c>
      <c r="E36" s="10" t="s">
        <v>9</v>
      </c>
      <c r="F36" s="11">
        <v>46.96</v>
      </c>
      <c r="G36" s="12">
        <v>20</v>
      </c>
      <c r="H36" s="13">
        <f t="shared" si="3"/>
        <v>939.2</v>
      </c>
      <c r="I36" s="13">
        <f t="shared" si="2"/>
        <v>20</v>
      </c>
      <c r="J36" s="38">
        <v>1162</v>
      </c>
    </row>
    <row r="37" spans="1:10" s="3" customFormat="1" ht="25.5">
      <c r="A37" s="8">
        <v>27</v>
      </c>
      <c r="B37" s="8"/>
      <c r="C37" s="9" t="s">
        <v>129</v>
      </c>
      <c r="D37" s="23" t="s">
        <v>130</v>
      </c>
      <c r="E37" s="10" t="s">
        <v>10</v>
      </c>
      <c r="F37" s="11">
        <v>1850</v>
      </c>
      <c r="G37" s="12">
        <v>12</v>
      </c>
      <c r="H37" s="13">
        <f t="shared" si="3"/>
        <v>22200</v>
      </c>
      <c r="I37" s="13">
        <f t="shared" si="2"/>
        <v>12</v>
      </c>
      <c r="J37" s="38"/>
    </row>
    <row r="38" spans="1:10" s="32" customFormat="1" hidden="1">
      <c r="A38" s="8">
        <v>31</v>
      </c>
      <c r="B38" s="25" t="s">
        <v>88</v>
      </c>
      <c r="C38" s="27" t="s">
        <v>87</v>
      </c>
      <c r="D38" s="33" t="s">
        <v>89</v>
      </c>
      <c r="E38" s="28" t="s">
        <v>31</v>
      </c>
      <c r="F38" s="29"/>
      <c r="G38" s="30">
        <v>50</v>
      </c>
      <c r="H38" s="31">
        <f t="shared" si="3"/>
        <v>0</v>
      </c>
      <c r="I38" s="31">
        <f t="shared" si="2"/>
        <v>50</v>
      </c>
      <c r="J38" s="39"/>
    </row>
    <row r="39" spans="1:10" s="3" customFormat="1" ht="26.25">
      <c r="A39" s="8">
        <v>28</v>
      </c>
      <c r="B39" s="8" t="s">
        <v>91</v>
      </c>
      <c r="C39" s="9" t="s">
        <v>90</v>
      </c>
      <c r="D39" s="23" t="s">
        <v>92</v>
      </c>
      <c r="E39" s="10" t="s">
        <v>9</v>
      </c>
      <c r="F39" s="11">
        <v>92.1</v>
      </c>
      <c r="G39" s="12">
        <v>30</v>
      </c>
      <c r="H39" s="13">
        <f t="shared" si="3"/>
        <v>2763</v>
      </c>
      <c r="I39" s="13">
        <f t="shared" si="2"/>
        <v>30</v>
      </c>
      <c r="J39" s="38">
        <v>2888</v>
      </c>
    </row>
    <row r="40" spans="1:10" s="3" customFormat="1">
      <c r="A40" s="8">
        <v>29</v>
      </c>
      <c r="B40" s="8" t="s">
        <v>94</v>
      </c>
      <c r="C40" s="9" t="s">
        <v>93</v>
      </c>
      <c r="D40" s="23" t="s">
        <v>95</v>
      </c>
      <c r="E40" s="10" t="s">
        <v>96</v>
      </c>
      <c r="F40" s="11">
        <v>400</v>
      </c>
      <c r="G40" s="12">
        <v>12</v>
      </c>
      <c r="H40" s="13">
        <f t="shared" si="3"/>
        <v>4800</v>
      </c>
      <c r="I40" s="13">
        <f t="shared" si="2"/>
        <v>12</v>
      </c>
      <c r="J40" s="38"/>
    </row>
    <row r="41" spans="1:10" s="3" customFormat="1">
      <c r="A41" s="8">
        <v>30</v>
      </c>
      <c r="B41" s="8"/>
      <c r="C41" s="9" t="s">
        <v>97</v>
      </c>
      <c r="D41" s="23" t="s">
        <v>98</v>
      </c>
      <c r="E41" s="10" t="s">
        <v>9</v>
      </c>
      <c r="F41" s="11">
        <v>34.200000000000003</v>
      </c>
      <c r="G41" s="12">
        <v>50</v>
      </c>
      <c r="H41" s="13">
        <f t="shared" si="3"/>
        <v>1710.0000000000002</v>
      </c>
      <c r="I41" s="13">
        <f t="shared" si="2"/>
        <v>50</v>
      </c>
      <c r="J41" s="38">
        <v>116</v>
      </c>
    </row>
    <row r="42" spans="1:10" s="3" customFormat="1" ht="26.25">
      <c r="A42" s="8">
        <v>31</v>
      </c>
      <c r="B42" s="8" t="s">
        <v>100</v>
      </c>
      <c r="C42" s="9" t="s">
        <v>99</v>
      </c>
      <c r="D42" s="23" t="s">
        <v>101</v>
      </c>
      <c r="E42" s="10" t="s">
        <v>9</v>
      </c>
      <c r="F42" s="11">
        <v>470</v>
      </c>
      <c r="G42" s="12">
        <v>60</v>
      </c>
      <c r="H42" s="13">
        <f t="shared" si="3"/>
        <v>28200</v>
      </c>
      <c r="I42" s="13">
        <f t="shared" si="2"/>
        <v>60</v>
      </c>
      <c r="J42" s="38"/>
    </row>
    <row r="43" spans="1:10" s="3" customFormat="1" ht="26.25">
      <c r="A43" s="8">
        <v>32</v>
      </c>
      <c r="B43" s="8"/>
      <c r="C43" s="9" t="s">
        <v>102</v>
      </c>
      <c r="D43" s="23" t="s">
        <v>103</v>
      </c>
      <c r="E43" s="10" t="s">
        <v>9</v>
      </c>
      <c r="F43" s="11">
        <v>7000</v>
      </c>
      <c r="G43" s="12">
        <v>50</v>
      </c>
      <c r="H43" s="13">
        <f t="shared" si="3"/>
        <v>350000</v>
      </c>
      <c r="I43" s="13">
        <f t="shared" si="2"/>
        <v>50</v>
      </c>
      <c r="J43" s="38"/>
    </row>
    <row r="44" spans="1:10" s="3" customFormat="1">
      <c r="A44" s="8">
        <v>33</v>
      </c>
      <c r="B44" s="8" t="s">
        <v>105</v>
      </c>
      <c r="C44" s="9" t="s">
        <v>104</v>
      </c>
      <c r="D44" s="23" t="s">
        <v>106</v>
      </c>
      <c r="E44" s="10" t="s">
        <v>31</v>
      </c>
      <c r="F44" s="11">
        <v>105.97</v>
      </c>
      <c r="G44" s="12">
        <v>24</v>
      </c>
      <c r="H44" s="13">
        <f t="shared" si="3"/>
        <v>2543.2799999999997</v>
      </c>
      <c r="I44" s="13">
        <f t="shared" si="2"/>
        <v>24</v>
      </c>
      <c r="J44" s="38">
        <v>1612</v>
      </c>
    </row>
    <row r="45" spans="1:10" s="3" customFormat="1" ht="26.25">
      <c r="A45" s="8">
        <v>34</v>
      </c>
      <c r="B45" s="8" t="s">
        <v>105</v>
      </c>
      <c r="C45" s="9" t="s">
        <v>107</v>
      </c>
      <c r="D45" s="23" t="s">
        <v>108</v>
      </c>
      <c r="E45" s="10" t="s">
        <v>9</v>
      </c>
      <c r="F45" s="11">
        <v>22.64</v>
      </c>
      <c r="G45" s="12">
        <v>20</v>
      </c>
      <c r="H45" s="13">
        <f t="shared" si="3"/>
        <v>452.8</v>
      </c>
      <c r="I45" s="13">
        <f t="shared" si="2"/>
        <v>20</v>
      </c>
      <c r="J45" s="38">
        <v>1619</v>
      </c>
    </row>
    <row r="46" spans="1:10" s="32" customFormat="1" ht="26.25" hidden="1">
      <c r="A46" s="8">
        <v>39</v>
      </c>
      <c r="B46" s="25"/>
      <c r="C46" s="27" t="s">
        <v>109</v>
      </c>
      <c r="D46" s="33" t="s">
        <v>110</v>
      </c>
      <c r="E46" s="28" t="s">
        <v>9</v>
      </c>
      <c r="F46" s="29">
        <v>232</v>
      </c>
      <c r="G46" s="30">
        <v>50</v>
      </c>
      <c r="H46" s="31">
        <f t="shared" si="3"/>
        <v>11600</v>
      </c>
      <c r="I46" s="31">
        <f t="shared" si="2"/>
        <v>50</v>
      </c>
      <c r="J46" s="39">
        <v>1174</v>
      </c>
    </row>
    <row r="47" spans="1:10" s="32" customFormat="1" ht="26.25" hidden="1">
      <c r="A47" s="8">
        <v>40</v>
      </c>
      <c r="B47" s="25"/>
      <c r="C47" s="27" t="s">
        <v>111</v>
      </c>
      <c r="D47" s="33" t="s">
        <v>112</v>
      </c>
      <c r="E47" s="28" t="s">
        <v>9</v>
      </c>
      <c r="F47" s="29"/>
      <c r="G47" s="30">
        <v>50</v>
      </c>
      <c r="H47" s="31">
        <f t="shared" si="3"/>
        <v>0</v>
      </c>
      <c r="I47" s="31">
        <f t="shared" si="2"/>
        <v>50</v>
      </c>
      <c r="J47" s="39"/>
    </row>
    <row r="48" spans="1:10" s="32" customFormat="1" ht="39" hidden="1">
      <c r="A48" s="8">
        <v>41</v>
      </c>
      <c r="B48" s="25"/>
      <c r="C48" s="27" t="s">
        <v>113</v>
      </c>
      <c r="D48" s="33" t="s">
        <v>114</v>
      </c>
      <c r="E48" s="28" t="s">
        <v>9</v>
      </c>
      <c r="F48" s="29">
        <v>174</v>
      </c>
      <c r="G48" s="30">
        <v>50</v>
      </c>
      <c r="H48" s="31">
        <f t="shared" si="3"/>
        <v>8700</v>
      </c>
      <c r="I48" s="31">
        <f t="shared" si="2"/>
        <v>50</v>
      </c>
      <c r="J48" s="39">
        <v>1169</v>
      </c>
    </row>
    <row r="49" spans="1:10" s="3" customFormat="1" ht="64.5">
      <c r="A49" s="8">
        <v>35</v>
      </c>
      <c r="B49" s="8"/>
      <c r="C49" s="9" t="s">
        <v>115</v>
      </c>
      <c r="D49" s="23" t="s">
        <v>116</v>
      </c>
      <c r="E49" s="10" t="s">
        <v>10</v>
      </c>
      <c r="F49" s="11">
        <v>34</v>
      </c>
      <c r="G49" s="12">
        <v>12000</v>
      </c>
      <c r="H49" s="13">
        <f t="shared" si="3"/>
        <v>408000</v>
      </c>
      <c r="I49" s="13">
        <f t="shared" si="2"/>
        <v>12000</v>
      </c>
      <c r="J49" s="38"/>
    </row>
    <row r="50" spans="1:10" s="3" customFormat="1" ht="39">
      <c r="A50" s="8">
        <v>36</v>
      </c>
      <c r="B50" s="8"/>
      <c r="C50" s="9" t="s">
        <v>131</v>
      </c>
      <c r="D50" s="23" t="s">
        <v>132</v>
      </c>
      <c r="E50" s="10" t="s">
        <v>10</v>
      </c>
      <c r="F50" s="11">
        <v>30</v>
      </c>
      <c r="G50" s="12">
        <v>50</v>
      </c>
      <c r="H50" s="13">
        <f t="shared" si="3"/>
        <v>1500</v>
      </c>
      <c r="I50" s="13">
        <f t="shared" si="2"/>
        <v>50</v>
      </c>
      <c r="J50" s="38"/>
    </row>
    <row r="51" spans="1:10" s="35" customFormat="1">
      <c r="A51" s="8">
        <v>37</v>
      </c>
      <c r="B51" s="8"/>
      <c r="C51" s="22" t="s">
        <v>169</v>
      </c>
      <c r="D51" s="36" t="s">
        <v>170</v>
      </c>
      <c r="E51" s="8" t="s">
        <v>10</v>
      </c>
      <c r="F51" s="13">
        <v>450</v>
      </c>
      <c r="G51" s="34">
        <v>200</v>
      </c>
      <c r="H51" s="13">
        <f t="shared" si="3"/>
        <v>90000</v>
      </c>
      <c r="I51" s="13">
        <f t="shared" si="2"/>
        <v>200</v>
      </c>
      <c r="J51" s="38"/>
    </row>
    <row r="52" spans="1:10" s="3" customFormat="1" ht="90">
      <c r="A52" s="8">
        <v>38</v>
      </c>
      <c r="B52" s="8"/>
      <c r="C52" s="9" t="s">
        <v>117</v>
      </c>
      <c r="D52" s="23" t="s">
        <v>118</v>
      </c>
      <c r="E52" s="10" t="s">
        <v>9</v>
      </c>
      <c r="F52" s="11">
        <v>800</v>
      </c>
      <c r="G52" s="12">
        <v>100</v>
      </c>
      <c r="H52" s="13">
        <f t="shared" si="3"/>
        <v>80000</v>
      </c>
      <c r="I52" s="13">
        <f t="shared" si="2"/>
        <v>100</v>
      </c>
      <c r="J52" s="38"/>
    </row>
    <row r="53" spans="1:10" s="32" customFormat="1" hidden="1">
      <c r="A53" s="8">
        <v>46</v>
      </c>
      <c r="B53" s="25"/>
      <c r="C53" s="27" t="s">
        <v>133</v>
      </c>
      <c r="D53" s="33" t="s">
        <v>134</v>
      </c>
      <c r="E53" s="28" t="s">
        <v>10</v>
      </c>
      <c r="F53" s="29">
        <v>12</v>
      </c>
      <c r="G53" s="30">
        <v>2000</v>
      </c>
      <c r="H53" s="31">
        <f t="shared" si="3"/>
        <v>24000</v>
      </c>
      <c r="I53" s="31">
        <f t="shared" si="2"/>
        <v>2000</v>
      </c>
      <c r="J53" s="39"/>
    </row>
    <row r="54" spans="1:10" s="3" customFormat="1" ht="26.25">
      <c r="A54" s="8">
        <v>39</v>
      </c>
      <c r="B54" s="8"/>
      <c r="C54" s="9" t="s">
        <v>135</v>
      </c>
      <c r="D54" s="23" t="s">
        <v>136</v>
      </c>
      <c r="E54" s="10" t="s">
        <v>10</v>
      </c>
      <c r="F54" s="11">
        <v>200</v>
      </c>
      <c r="G54" s="37">
        <v>500</v>
      </c>
      <c r="H54" s="13">
        <f t="shared" si="3"/>
        <v>100000</v>
      </c>
      <c r="I54" s="13">
        <f t="shared" si="2"/>
        <v>500</v>
      </c>
      <c r="J54" s="38"/>
    </row>
    <row r="55" spans="1:10" s="3" customFormat="1">
      <c r="A55" s="8">
        <v>40</v>
      </c>
      <c r="B55" s="8"/>
      <c r="C55" s="9" t="s">
        <v>138</v>
      </c>
      <c r="D55" s="23" t="s">
        <v>137</v>
      </c>
      <c r="E55" s="10" t="s">
        <v>10</v>
      </c>
      <c r="F55" s="11">
        <v>473</v>
      </c>
      <c r="G55" s="12">
        <v>10</v>
      </c>
      <c r="H55" s="13">
        <f t="shared" ref="H55:H75" si="4">G55*F55</f>
        <v>4730</v>
      </c>
      <c r="I55" s="13">
        <f t="shared" si="2"/>
        <v>10</v>
      </c>
      <c r="J55" s="38"/>
    </row>
    <row r="56" spans="1:10" s="3" customFormat="1">
      <c r="A56" s="8">
        <v>41</v>
      </c>
      <c r="B56" s="8"/>
      <c r="C56" s="9" t="s">
        <v>138</v>
      </c>
      <c r="D56" s="23" t="s">
        <v>139</v>
      </c>
      <c r="E56" s="10" t="s">
        <v>10</v>
      </c>
      <c r="F56" s="11">
        <v>670</v>
      </c>
      <c r="G56" s="12">
        <v>20</v>
      </c>
      <c r="H56" s="13">
        <f t="shared" si="4"/>
        <v>13400</v>
      </c>
      <c r="I56" s="13">
        <f t="shared" si="2"/>
        <v>20</v>
      </c>
      <c r="J56" s="38"/>
    </row>
    <row r="57" spans="1:10" s="3" customFormat="1" ht="102.75">
      <c r="A57" s="8">
        <v>42</v>
      </c>
      <c r="B57" s="8"/>
      <c r="C57" s="9" t="s">
        <v>141</v>
      </c>
      <c r="D57" s="23" t="s">
        <v>140</v>
      </c>
      <c r="E57" s="10" t="s">
        <v>9</v>
      </c>
      <c r="F57" s="11">
        <v>1000</v>
      </c>
      <c r="G57" s="12">
        <v>150</v>
      </c>
      <c r="H57" s="13">
        <f t="shared" si="4"/>
        <v>150000</v>
      </c>
      <c r="I57" s="13">
        <f t="shared" si="2"/>
        <v>150</v>
      </c>
      <c r="J57" s="38"/>
    </row>
    <row r="58" spans="1:10" s="3" customFormat="1">
      <c r="A58" s="8">
        <v>43</v>
      </c>
      <c r="B58" s="8"/>
      <c r="C58" s="9" t="s">
        <v>142</v>
      </c>
      <c r="D58" s="23" t="s">
        <v>143</v>
      </c>
      <c r="E58" s="10" t="s">
        <v>85</v>
      </c>
      <c r="F58" s="11">
        <v>343</v>
      </c>
      <c r="G58" s="12">
        <v>150</v>
      </c>
      <c r="H58" s="13">
        <f>G58*F58</f>
        <v>51450</v>
      </c>
      <c r="I58" s="13">
        <f t="shared" si="2"/>
        <v>150</v>
      </c>
      <c r="J58" s="38"/>
    </row>
    <row r="59" spans="1:10" s="3" customFormat="1">
      <c r="A59" s="8">
        <v>44</v>
      </c>
      <c r="B59" s="8"/>
      <c r="C59" s="9" t="s">
        <v>142</v>
      </c>
      <c r="D59" s="23" t="s">
        <v>179</v>
      </c>
      <c r="E59" s="10" t="s">
        <v>171</v>
      </c>
      <c r="F59" s="11">
        <v>500</v>
      </c>
      <c r="G59" s="12">
        <v>150</v>
      </c>
      <c r="H59" s="13">
        <f>G59*F59</f>
        <v>75000</v>
      </c>
      <c r="I59" s="13">
        <f t="shared" si="2"/>
        <v>150</v>
      </c>
      <c r="J59" s="38"/>
    </row>
    <row r="60" spans="1:10" s="32" customFormat="1" ht="64.5" hidden="1">
      <c r="A60" s="8">
        <v>53</v>
      </c>
      <c r="B60" s="25"/>
      <c r="C60" s="27" t="s">
        <v>145</v>
      </c>
      <c r="D60" s="33" t="s">
        <v>144</v>
      </c>
      <c r="E60" s="28" t="s">
        <v>10</v>
      </c>
      <c r="F60" s="29">
        <v>5000</v>
      </c>
      <c r="G60" s="30">
        <v>5</v>
      </c>
      <c r="H60" s="31">
        <f>G60*F60</f>
        <v>25000</v>
      </c>
      <c r="I60" s="31">
        <f t="shared" si="2"/>
        <v>5</v>
      </c>
      <c r="J60" s="39"/>
    </row>
    <row r="61" spans="1:10" s="32" customFormat="1" ht="30" hidden="1" customHeight="1">
      <c r="A61" s="8">
        <v>54</v>
      </c>
      <c r="B61" s="25"/>
      <c r="C61" s="27" t="s">
        <v>146</v>
      </c>
      <c r="D61" s="33" t="s">
        <v>147</v>
      </c>
      <c r="E61" s="28" t="s">
        <v>10</v>
      </c>
      <c r="F61" s="29">
        <v>7000</v>
      </c>
      <c r="G61" s="30">
        <v>10</v>
      </c>
      <c r="H61" s="31">
        <f>G61*F61</f>
        <v>70000</v>
      </c>
      <c r="I61" s="31">
        <f t="shared" si="2"/>
        <v>10</v>
      </c>
      <c r="J61" s="39"/>
    </row>
    <row r="62" spans="1:10" s="3" customFormat="1">
      <c r="A62" s="8">
        <v>45</v>
      </c>
      <c r="B62" s="8"/>
      <c r="C62" s="9" t="s">
        <v>148</v>
      </c>
      <c r="D62" s="23" t="s">
        <v>149</v>
      </c>
      <c r="E62" s="10" t="s">
        <v>10</v>
      </c>
      <c r="F62" s="11">
        <v>2000</v>
      </c>
      <c r="G62" s="12">
        <v>1</v>
      </c>
      <c r="H62" s="13">
        <f>G62*F62</f>
        <v>2000</v>
      </c>
      <c r="I62" s="13">
        <f t="shared" si="2"/>
        <v>1</v>
      </c>
      <c r="J62" s="38"/>
    </row>
    <row r="63" spans="1:10" s="3" customFormat="1">
      <c r="A63" s="8">
        <v>46</v>
      </c>
      <c r="B63" s="8"/>
      <c r="C63" s="9" t="s">
        <v>148</v>
      </c>
      <c r="D63" s="23" t="s">
        <v>150</v>
      </c>
      <c r="E63" s="10" t="s">
        <v>10</v>
      </c>
      <c r="F63" s="11">
        <v>2500</v>
      </c>
      <c r="G63" s="12">
        <v>1</v>
      </c>
      <c r="H63" s="13">
        <f t="shared" si="4"/>
        <v>2500</v>
      </c>
      <c r="I63" s="13">
        <f t="shared" si="2"/>
        <v>1</v>
      </c>
      <c r="J63" s="38"/>
    </row>
    <row r="64" spans="1:10" s="3" customFormat="1">
      <c r="A64" s="8">
        <v>47</v>
      </c>
      <c r="B64" s="8"/>
      <c r="C64" s="9" t="s">
        <v>151</v>
      </c>
      <c r="D64" s="23" t="s">
        <v>152</v>
      </c>
      <c r="E64" s="10" t="s">
        <v>10</v>
      </c>
      <c r="F64" s="11">
        <v>300</v>
      </c>
      <c r="G64" s="12">
        <v>15</v>
      </c>
      <c r="H64" s="13">
        <f t="shared" si="4"/>
        <v>4500</v>
      </c>
      <c r="I64" s="13">
        <f t="shared" si="2"/>
        <v>15</v>
      </c>
      <c r="J64" s="38"/>
    </row>
    <row r="65" spans="1:11" s="3" customFormat="1" ht="26.25">
      <c r="A65" s="8">
        <v>48</v>
      </c>
      <c r="B65" s="8"/>
      <c r="C65" s="9" t="s">
        <v>154</v>
      </c>
      <c r="D65" s="23" t="s">
        <v>153</v>
      </c>
      <c r="E65" s="10" t="s">
        <v>10</v>
      </c>
      <c r="F65" s="11">
        <v>4000</v>
      </c>
      <c r="G65" s="12">
        <v>150</v>
      </c>
      <c r="H65" s="13">
        <f t="shared" si="4"/>
        <v>600000</v>
      </c>
      <c r="I65" s="13">
        <f t="shared" si="2"/>
        <v>150</v>
      </c>
      <c r="J65" s="38"/>
    </row>
    <row r="66" spans="1:11" s="32" customFormat="1" ht="39" hidden="1">
      <c r="A66" s="8">
        <v>59</v>
      </c>
      <c r="B66" s="25"/>
      <c r="C66" s="27" t="s">
        <v>155</v>
      </c>
      <c r="D66" s="33" t="s">
        <v>155</v>
      </c>
      <c r="E66" s="28" t="s">
        <v>10</v>
      </c>
      <c r="F66" s="29">
        <v>600</v>
      </c>
      <c r="G66" s="30">
        <v>300</v>
      </c>
      <c r="H66" s="31">
        <f t="shared" si="4"/>
        <v>180000</v>
      </c>
      <c r="I66" s="31">
        <f t="shared" si="2"/>
        <v>300</v>
      </c>
      <c r="J66" s="39"/>
    </row>
    <row r="67" spans="1:11" s="3" customFormat="1" ht="25.5">
      <c r="A67" s="8">
        <v>49</v>
      </c>
      <c r="B67" s="8"/>
      <c r="C67" s="9" t="s">
        <v>156</v>
      </c>
      <c r="D67" s="23" t="s">
        <v>157</v>
      </c>
      <c r="E67" s="10" t="s">
        <v>158</v>
      </c>
      <c r="F67" s="11">
        <v>13000</v>
      </c>
      <c r="G67" s="12">
        <v>4</v>
      </c>
      <c r="H67" s="13">
        <f t="shared" si="4"/>
        <v>52000</v>
      </c>
      <c r="I67" s="13">
        <f t="shared" si="2"/>
        <v>4</v>
      </c>
      <c r="J67" s="38"/>
    </row>
    <row r="68" spans="1:11" s="3" customFormat="1" ht="26.25">
      <c r="A68" s="8">
        <v>50</v>
      </c>
      <c r="B68" s="8"/>
      <c r="C68" s="9" t="s">
        <v>159</v>
      </c>
      <c r="D68" s="23" t="s">
        <v>160</v>
      </c>
      <c r="E68" s="10" t="s">
        <v>10</v>
      </c>
      <c r="F68" s="11">
        <v>150</v>
      </c>
      <c r="G68" s="12">
        <v>50</v>
      </c>
      <c r="H68" s="13">
        <f t="shared" si="4"/>
        <v>7500</v>
      </c>
      <c r="I68" s="13">
        <f t="shared" si="2"/>
        <v>50</v>
      </c>
      <c r="J68" s="38"/>
    </row>
    <row r="69" spans="1:11" s="3" customFormat="1" ht="51.75">
      <c r="A69" s="8">
        <v>51</v>
      </c>
      <c r="B69" s="8"/>
      <c r="C69" s="9" t="s">
        <v>161</v>
      </c>
      <c r="D69" s="23" t="s">
        <v>162</v>
      </c>
      <c r="E69" s="10" t="s">
        <v>163</v>
      </c>
      <c r="F69" s="11">
        <v>2700</v>
      </c>
      <c r="G69" s="12">
        <v>75</v>
      </c>
      <c r="H69" s="13">
        <f t="shared" si="4"/>
        <v>202500</v>
      </c>
      <c r="I69" s="13">
        <f t="shared" si="2"/>
        <v>75</v>
      </c>
      <c r="J69" s="38"/>
    </row>
    <row r="70" spans="1:11" s="3" customFormat="1" ht="166.5">
      <c r="A70" s="8">
        <v>52</v>
      </c>
      <c r="B70" s="8"/>
      <c r="C70" s="9" t="s">
        <v>161</v>
      </c>
      <c r="D70" s="23" t="s">
        <v>164</v>
      </c>
      <c r="E70" s="10" t="s">
        <v>163</v>
      </c>
      <c r="F70" s="11">
        <v>3200</v>
      </c>
      <c r="G70" s="12">
        <v>75</v>
      </c>
      <c r="H70" s="13">
        <f t="shared" si="4"/>
        <v>240000</v>
      </c>
      <c r="I70" s="13">
        <f t="shared" si="2"/>
        <v>75</v>
      </c>
      <c r="J70" s="38"/>
    </row>
    <row r="71" spans="1:11" s="3" customFormat="1" ht="64.5">
      <c r="A71" s="8">
        <v>53</v>
      </c>
      <c r="B71" s="8"/>
      <c r="C71" s="9" t="s">
        <v>161</v>
      </c>
      <c r="D71" s="23" t="s">
        <v>165</v>
      </c>
      <c r="E71" s="10" t="s">
        <v>31</v>
      </c>
      <c r="F71" s="11">
        <v>3500</v>
      </c>
      <c r="G71" s="12">
        <v>10</v>
      </c>
      <c r="H71" s="13">
        <f t="shared" si="4"/>
        <v>35000</v>
      </c>
      <c r="I71" s="13">
        <f t="shared" si="2"/>
        <v>10</v>
      </c>
      <c r="J71" s="38"/>
    </row>
    <row r="72" spans="1:11" s="3" customFormat="1" ht="64.5">
      <c r="A72" s="8">
        <v>54</v>
      </c>
      <c r="B72" s="8"/>
      <c r="C72" s="9" t="s">
        <v>161</v>
      </c>
      <c r="D72" s="23" t="s">
        <v>166</v>
      </c>
      <c r="E72" s="10" t="s">
        <v>31</v>
      </c>
      <c r="F72" s="11">
        <v>3300</v>
      </c>
      <c r="G72" s="12">
        <v>20</v>
      </c>
      <c r="H72" s="13">
        <f t="shared" si="4"/>
        <v>66000</v>
      </c>
      <c r="I72" s="13">
        <f t="shared" si="2"/>
        <v>20</v>
      </c>
      <c r="J72" s="38"/>
    </row>
    <row r="73" spans="1:11" s="3" customFormat="1" ht="26.25">
      <c r="A73" s="8">
        <v>55</v>
      </c>
      <c r="B73" s="8"/>
      <c r="C73" s="9" t="s">
        <v>167</v>
      </c>
      <c r="D73" s="23" t="s">
        <v>168</v>
      </c>
      <c r="E73" s="10" t="s">
        <v>31</v>
      </c>
      <c r="F73" s="11">
        <v>1200</v>
      </c>
      <c r="G73" s="12">
        <v>50</v>
      </c>
      <c r="H73" s="13">
        <f t="shared" si="4"/>
        <v>60000</v>
      </c>
      <c r="I73" s="13">
        <f>-G73</f>
        <v>-50</v>
      </c>
      <c r="J73" s="38"/>
    </row>
    <row r="74" spans="1:11" s="3" customFormat="1" ht="114.75">
      <c r="A74" s="8">
        <v>56</v>
      </c>
      <c r="B74" s="8"/>
      <c r="C74" s="43" t="s">
        <v>172</v>
      </c>
      <c r="D74" s="9" t="s">
        <v>173</v>
      </c>
      <c r="E74" s="10" t="s">
        <v>174</v>
      </c>
      <c r="F74" s="11">
        <v>180000</v>
      </c>
      <c r="G74" s="12">
        <v>2</v>
      </c>
      <c r="H74" s="13">
        <f t="shared" si="4"/>
        <v>360000</v>
      </c>
      <c r="I74" s="13">
        <f t="shared" ref="I74:I76" si="5">G74</f>
        <v>2</v>
      </c>
      <c r="J74" s="38"/>
    </row>
    <row r="75" spans="1:11" s="3" customFormat="1" ht="63.75">
      <c r="A75" s="8">
        <v>57</v>
      </c>
      <c r="B75" s="8"/>
      <c r="C75" s="43" t="s">
        <v>175</v>
      </c>
      <c r="D75" s="9" t="s">
        <v>176</v>
      </c>
      <c r="E75" s="10" t="s">
        <v>10</v>
      </c>
      <c r="F75" s="11">
        <v>75000</v>
      </c>
      <c r="G75" s="12">
        <v>10</v>
      </c>
      <c r="H75" s="13">
        <f t="shared" si="4"/>
        <v>750000</v>
      </c>
      <c r="I75" s="13">
        <f t="shared" si="5"/>
        <v>10</v>
      </c>
      <c r="J75" s="38"/>
    </row>
    <row r="76" spans="1:11" s="3" customFormat="1" ht="26.25">
      <c r="A76" s="8">
        <v>58</v>
      </c>
      <c r="B76" s="8"/>
      <c r="C76" s="43" t="s">
        <v>177</v>
      </c>
      <c r="D76" s="42" t="s">
        <v>178</v>
      </c>
      <c r="E76" s="10" t="s">
        <v>10</v>
      </c>
      <c r="F76" s="11">
        <v>70000</v>
      </c>
      <c r="G76" s="12">
        <v>10</v>
      </c>
      <c r="H76" s="13">
        <f>G76*F76</f>
        <v>700000</v>
      </c>
      <c r="I76" s="13">
        <f t="shared" si="5"/>
        <v>10</v>
      </c>
      <c r="J76" s="38"/>
    </row>
    <row r="77" spans="1:11">
      <c r="A77" s="20"/>
      <c r="B77" s="20"/>
      <c r="C77" s="20"/>
      <c r="D77" s="20" t="s">
        <v>23</v>
      </c>
      <c r="E77" s="20"/>
      <c r="F77" s="20"/>
      <c r="G77" s="20"/>
      <c r="H77" s="21">
        <f>SUM(H7:H76)</f>
        <v>7462803.6199999992</v>
      </c>
      <c r="I77" s="20"/>
      <c r="J77" s="41"/>
      <c r="K77" s="3"/>
    </row>
    <row r="78" spans="1:11" ht="24.75" customHeight="1">
      <c r="A78" s="15"/>
      <c r="B78" s="15"/>
      <c r="C78" s="16" t="s">
        <v>11</v>
      </c>
      <c r="D78" s="16"/>
      <c r="E78" s="45" t="s">
        <v>12</v>
      </c>
      <c r="F78" s="45"/>
      <c r="G78" s="15"/>
      <c r="H78" s="15"/>
      <c r="I78" s="15"/>
    </row>
    <row r="79" spans="1:11">
      <c r="A79" s="15"/>
      <c r="B79" s="15"/>
      <c r="C79" s="16"/>
      <c r="D79" s="16"/>
      <c r="E79" s="17"/>
      <c r="F79" s="17"/>
      <c r="G79" s="15"/>
      <c r="H79" s="15"/>
      <c r="I79" s="15"/>
    </row>
    <row r="80" spans="1:11">
      <c r="A80" s="4"/>
      <c r="B80" s="4"/>
      <c r="C80" s="18" t="s">
        <v>13</v>
      </c>
      <c r="D80" s="18"/>
      <c r="E80" s="44" t="s">
        <v>14</v>
      </c>
      <c r="F80" s="44"/>
      <c r="G80" s="4"/>
      <c r="H80" s="4"/>
      <c r="I80" s="4"/>
    </row>
    <row r="81" spans="1:9">
      <c r="A81" s="4"/>
      <c r="B81" s="4"/>
      <c r="C81" s="18"/>
      <c r="D81" s="18"/>
      <c r="E81" s="19"/>
      <c r="F81" s="19"/>
      <c r="G81" s="4"/>
      <c r="H81" s="4"/>
      <c r="I81" s="4"/>
    </row>
    <row r="82" spans="1:9">
      <c r="A82" s="4"/>
      <c r="B82" s="4"/>
      <c r="C82" s="18" t="s">
        <v>15</v>
      </c>
      <c r="D82" s="18"/>
      <c r="E82" s="44" t="s">
        <v>16</v>
      </c>
      <c r="F82" s="44"/>
      <c r="G82" s="4"/>
      <c r="H82" s="4"/>
      <c r="I82" s="4"/>
    </row>
    <row r="83" spans="1:9">
      <c r="A83" s="4"/>
      <c r="B83" s="4"/>
      <c r="C83" s="18"/>
      <c r="D83" s="18"/>
      <c r="E83" s="19"/>
      <c r="F83" s="19"/>
      <c r="G83" s="4"/>
      <c r="H83" s="4"/>
      <c r="I83" s="4"/>
    </row>
    <row r="84" spans="1:9">
      <c r="A84" s="4"/>
      <c r="B84" s="4"/>
      <c r="C84" s="18" t="s">
        <v>17</v>
      </c>
      <c r="D84" s="18"/>
      <c r="E84" s="44" t="s">
        <v>18</v>
      </c>
      <c r="F84" s="44"/>
      <c r="G84" s="4"/>
      <c r="H84" s="4"/>
      <c r="I84" s="4"/>
    </row>
    <row r="85" spans="1:9">
      <c r="A85" s="4"/>
      <c r="B85" s="4"/>
      <c r="C85" s="18"/>
      <c r="D85" s="18"/>
      <c r="E85" s="19"/>
      <c r="F85" s="19"/>
      <c r="G85" s="4"/>
      <c r="H85" s="4"/>
      <c r="I85" s="4"/>
    </row>
    <row r="86" spans="1:9">
      <c r="A86" s="4"/>
      <c r="B86" s="4"/>
      <c r="C86" s="18" t="s">
        <v>19</v>
      </c>
      <c r="D86" s="18"/>
      <c r="E86" s="44" t="s">
        <v>20</v>
      </c>
      <c r="F86" s="44"/>
      <c r="G86" s="4"/>
      <c r="H86" s="4"/>
      <c r="I86" s="4"/>
    </row>
  </sheetData>
  <autoFilter ref="A6:I6">
    <filterColumn colId="1"/>
    <sortState ref="A8:J12">
      <sortCondition ref="D6"/>
    </sortState>
  </autoFilter>
  <mergeCells count="15">
    <mergeCell ref="H1:I1"/>
    <mergeCell ref="A3:I3"/>
    <mergeCell ref="A5:A6"/>
    <mergeCell ref="C5:C6"/>
    <mergeCell ref="D5:D6"/>
    <mergeCell ref="E5:E6"/>
    <mergeCell ref="F5:F6"/>
    <mergeCell ref="G5:G6"/>
    <mergeCell ref="H5:H6"/>
    <mergeCell ref="B5:B6"/>
    <mergeCell ref="E84:F84"/>
    <mergeCell ref="E86:F86"/>
    <mergeCell ref="E78:F78"/>
    <mergeCell ref="E80:F80"/>
    <mergeCell ref="E82:F82"/>
  </mergeCells>
  <pageMargins left="0.19685039370078741" right="0.19685039370078741" top="0.39370078740157483" bottom="0.39370078740157483" header="0" footer="0"/>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 объявлению</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Zhalgas</dc:creator>
  <cp:lastModifiedBy>7288510</cp:lastModifiedBy>
  <cp:lastPrinted>2018-02-27T12:04:54Z</cp:lastPrinted>
  <dcterms:created xsi:type="dcterms:W3CDTF">2015-08-10T05:29:16Z</dcterms:created>
  <dcterms:modified xsi:type="dcterms:W3CDTF">2018-02-28T11:23:03Z</dcterms:modified>
</cp:coreProperties>
</file>