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60" windowWidth="24120" windowHeight="4470"/>
  </bookViews>
  <sheets>
    <sheet name="к объявлению" sheetId="10" r:id="rId1"/>
  </sheets>
  <definedNames>
    <definedName name="_xlnm._FilterDatabase" localSheetId="0" hidden="1">'к объявлению'!$A$6:$I$6</definedName>
  </definedNames>
  <calcPr calcId="124519"/>
</workbook>
</file>

<file path=xl/calcChain.xml><?xml version="1.0" encoding="utf-8"?>
<calcChain xmlns="http://schemas.openxmlformats.org/spreadsheetml/2006/main">
  <c r="I76" i="10"/>
  <c r="H76"/>
  <c r="I75"/>
  <c r="H75"/>
  <c r="I74"/>
  <c r="H74"/>
  <c r="H9" l="1"/>
  <c r="I9"/>
  <c r="H25"/>
  <c r="I25"/>
  <c r="H12"/>
  <c r="I62"/>
  <c r="H62"/>
  <c r="H61"/>
  <c r="I61"/>
  <c r="H60"/>
  <c r="H59"/>
  <c r="H58"/>
  <c r="I60"/>
  <c r="I59"/>
  <c r="I58"/>
  <c r="H21"/>
  <c r="I21"/>
  <c r="H22"/>
  <c r="I26"/>
  <c r="H73"/>
  <c r="H72"/>
  <c r="H71"/>
  <c r="H70"/>
  <c r="H69"/>
  <c r="H77" s="1"/>
  <c r="H68"/>
  <c r="H67"/>
  <c r="H66"/>
  <c r="H65"/>
  <c r="H64"/>
  <c r="H63"/>
  <c r="H57"/>
  <c r="H56"/>
  <c r="H55"/>
  <c r="H54"/>
  <c r="H53"/>
  <c r="H52"/>
  <c r="H51"/>
  <c r="H50"/>
  <c r="H49"/>
  <c r="H48"/>
  <c r="H47"/>
  <c r="H46"/>
  <c r="H45"/>
  <c r="H44"/>
  <c r="H43"/>
  <c r="H42"/>
  <c r="H41"/>
  <c r="H40"/>
  <c r="H39"/>
  <c r="H38"/>
  <c r="H37"/>
  <c r="H36"/>
  <c r="H35"/>
  <c r="H34"/>
  <c r="H33"/>
  <c r="H32"/>
  <c r="H31"/>
  <c r="H30"/>
  <c r="H29"/>
  <c r="H28"/>
  <c r="H27"/>
  <c r="H26"/>
  <c r="H24"/>
  <c r="H23"/>
  <c r="I73"/>
  <c r="I72"/>
  <c r="I71"/>
  <c r="I70"/>
  <c r="I69"/>
  <c r="I68"/>
  <c r="I67"/>
  <c r="I66"/>
  <c r="I65"/>
  <c r="I64"/>
  <c r="I63"/>
  <c r="I57"/>
  <c r="I56"/>
  <c r="I55"/>
  <c r="I54"/>
  <c r="I53"/>
  <c r="I52"/>
  <c r="I51"/>
  <c r="I50"/>
  <c r="I49"/>
  <c r="I48"/>
  <c r="I47"/>
  <c r="I46"/>
  <c r="I45"/>
  <c r="I44"/>
  <c r="I43"/>
  <c r="I42"/>
  <c r="I41"/>
  <c r="I40"/>
  <c r="I39"/>
  <c r="I38"/>
  <c r="I37"/>
  <c r="I36"/>
  <c r="I35"/>
  <c r="I34"/>
  <c r="I33"/>
  <c r="I32"/>
  <c r="I31"/>
  <c r="I30"/>
  <c r="I29"/>
  <c r="I28"/>
  <c r="I27"/>
  <c r="I24"/>
  <c r="I23"/>
  <c r="I22"/>
  <c r="H20"/>
  <c r="I20"/>
  <c r="H19"/>
  <c r="I19"/>
  <c r="H17" l="1"/>
  <c r="H18"/>
  <c r="H16"/>
  <c r="H15"/>
  <c r="H14"/>
  <c r="H13"/>
  <c r="I18"/>
  <c r="I17"/>
  <c r="I16"/>
  <c r="I15"/>
  <c r="I14"/>
  <c r="I13"/>
  <c r="I8"/>
  <c r="I10"/>
  <c r="I11"/>
  <c r="I12"/>
  <c r="I7"/>
  <c r="H8"/>
  <c r="H10"/>
  <c r="H11"/>
  <c r="H7"/>
</calcChain>
</file>

<file path=xl/sharedStrings.xml><?xml version="1.0" encoding="utf-8"?>
<sst xmlns="http://schemas.openxmlformats.org/spreadsheetml/2006/main" count="258" uniqueCount="180">
  <si>
    <t>График поставки</t>
  </si>
  <si>
    <t>Международное непатентованное наименование или состав</t>
  </si>
  <si>
    <t>Количество
единиц 
измерения</t>
  </si>
  <si>
    <t>№
лота</t>
  </si>
  <si>
    <t>Приложение к объявлению</t>
  </si>
  <si>
    <t>Сумма, тенге</t>
  </si>
  <si>
    <t>Сумма выделен
ная для закупок за единицу, тенге</t>
  </si>
  <si>
    <t xml:space="preserve">Характеристика </t>
  </si>
  <si>
    <t xml:space="preserve">Ед. изм. -
1 штука </t>
  </si>
  <si>
    <t>упаковка</t>
  </si>
  <si>
    <t>штук</t>
  </si>
  <si>
    <t>Главный врач</t>
  </si>
  <si>
    <t>Джексекова Р.К.</t>
  </si>
  <si>
    <t>И.о. зам. гл. врача по ЛР</t>
  </si>
  <si>
    <t>Омарова А.Э.</t>
  </si>
  <si>
    <t>И.о. гл. м/с</t>
  </si>
  <si>
    <t>Величкина О.Н.</t>
  </si>
  <si>
    <t>И.о. г. бух.</t>
  </si>
  <si>
    <t>Газизова Б.Д.</t>
  </si>
  <si>
    <t xml:space="preserve">Провизор </t>
  </si>
  <si>
    <t>Утегенова А.С.</t>
  </si>
  <si>
    <t xml:space="preserve"> в течение 3(трех) рабочих дней с даты получения Заявки Заказчика
</t>
  </si>
  <si>
    <t>Наименования ЛС, ИМН и МТ, подлежащих закупу в рамках оказания гарантированного объема бесплатной медицинской помощи на 2018 год способом запроса ценовых предложений</t>
  </si>
  <si>
    <t>итого:</t>
  </si>
  <si>
    <t>Актовегин®</t>
  </si>
  <si>
    <t>Амбро®</t>
  </si>
  <si>
    <t>Торговое название</t>
  </si>
  <si>
    <t>Амброксол</t>
  </si>
  <si>
    <t>По 100 мл во флаконе из стекломассы. Флакон с дозировочной ложкой в пачке из картона. Флакон без вложения в пачку.Концентрация  15мг/5мл</t>
  </si>
  <si>
    <t>Адреналин-Здоровье</t>
  </si>
  <si>
    <t>Эпинефрин</t>
  </si>
  <si>
    <t>флакон</t>
  </si>
  <si>
    <t>Раствор для инъекций. По 2 мл препарата в стеклянной ампуле. По 5 ампул в пластиковой контурной ячейковой упаковке. По 5 контурных упаковок в пачке из картона. Лек. форма  Раствор для инъекций</t>
  </si>
  <si>
    <t xml:space="preserve">Аспирин® </t>
  </si>
  <si>
    <t xml:space="preserve">По 10 таблеток в контурной ячейковой упаковке. Контурные упаковки без вложения в пачку из картона.Дозировка  0.5 г </t>
  </si>
  <si>
    <t>Ацетилсалициловая кислота</t>
  </si>
  <si>
    <t>Тиамина гидрохлорид (Витамин В1)</t>
  </si>
  <si>
    <t>Тиамин</t>
  </si>
  <si>
    <t xml:space="preserve">По 1 мл в ампуле. По 10 ампул в коробке из картона. По 5 ампул в контурной ячейковой упаковке. По 2 контурных упаковок в пачке из картона. По 10 ампул в контурной ячейковой упаковке. Контурные упаковки по 5, 10 ампул в коробке из картона.Дозировка  5 % </t>
  </si>
  <si>
    <t>Диалипон®</t>
  </si>
  <si>
    <t xml:space="preserve">По 10 мл, 20 мл в ампуле. По 5, 10 ампул в пачке из картона. По 5 ампул в контурной ячейковой упаковке. По 1, 2 контурной упаковки в пачке из картона.Дозировка  3 % </t>
  </si>
  <si>
    <t>По 2 мл в ампуле. По 10 ампул в контурной ячейковой упаковке. По 1 контурной ячейковой упаковки в пачке из картона. По 10 ампул в пачке из картона.</t>
  </si>
  <si>
    <t>Дротаверин</t>
  </si>
  <si>
    <t xml:space="preserve">Дротаверин </t>
  </si>
  <si>
    <t>По 250 мл в бутылке из полиэтилена. По 1 бутылке в пачке из картона. Бутылки без вложения в пачку.</t>
  </si>
  <si>
    <t>Калия и магния аспарагинат</t>
  </si>
  <si>
    <t>Канефрон® Н</t>
  </si>
  <si>
    <t>По 20 таблеток в контурной ячейковой упаковке. По 3 контурные ячейковые упаковке в пачке из картона.</t>
  </si>
  <si>
    <t>100 мл препарата во флаконе. По 1 флакону в пачке из картона.</t>
  </si>
  <si>
    <t>Кардионат</t>
  </si>
  <si>
    <t>По 5 мл в ампуле из стекла. По 5 ампул в контурной ячейковой упаковке. По 2 контурных упаковок в пачке из картона.</t>
  </si>
  <si>
    <t>Мельдоний</t>
  </si>
  <si>
    <t>Коргликон</t>
  </si>
  <si>
    <t>По 1 мл в ампулу. По 10 ампул в пачку из картона.</t>
  </si>
  <si>
    <t xml:space="preserve">По 28 таблеток в контурной ячейковой упаковке. Каждую контурную ячейковую упаковку в ламинированный пакетик.По 1, 3 пакетиков с контурной ячейковой упаковкой в пачке из картона.Дозировка  0.075 мг </t>
  </si>
  <si>
    <t>Лактинет®-Рихтер</t>
  </si>
  <si>
    <t>Дезогестрел</t>
  </si>
  <si>
    <t>Хлорамфеникол</t>
  </si>
  <si>
    <t>По 1 г во флаконе. По 50 флаконов в коробке из картона.</t>
  </si>
  <si>
    <t>Линекс®</t>
  </si>
  <si>
    <t>По 8 капсул в контурной ячейковой упаковке. По 2, 4, 6 контурных ячейковых упаковок в пачке из картона.</t>
  </si>
  <si>
    <t>Лоратал®</t>
  </si>
  <si>
    <t>Лоратадин</t>
  </si>
  <si>
    <t>По 10 таблеток в контурной ячейковой упаковке. По 1 контурной ячейковой упаковке в пачке из картона</t>
  </si>
  <si>
    <t>Мезатон</t>
  </si>
  <si>
    <t>Фенилэфрин</t>
  </si>
  <si>
    <t>По 1 мл в ампулы. По 10 ампул в пачку из картона.</t>
  </si>
  <si>
    <t>Милдронат®</t>
  </si>
  <si>
    <t>По 5 мл препарата в ампулы из стекла. По 5 ампул в контурной ячейковой упаковке. По 2 или 4 контурные ячейковые упаковки в пачке из картона.</t>
  </si>
  <si>
    <t>Натрия хлорид 0.9%</t>
  </si>
  <si>
    <t>По 200 мл в бутылке из стекла.</t>
  </si>
  <si>
    <t xml:space="preserve">По 100 мл в бутылке стеклянной. </t>
  </si>
  <si>
    <t>Нафазолин</t>
  </si>
  <si>
    <t>По 10 мл во флакон-капельнице Концентрация  0,05% капли</t>
  </si>
  <si>
    <t>Никотиновая кислота</t>
  </si>
  <si>
    <t>По 1 мл в ампуле из стекла. По 5, 10 ампул в контурной ячейковой упаковке. По 1 контурной упаковке в пачке из картона.Концентрация  1%</t>
  </si>
  <si>
    <t>Новинет®</t>
  </si>
  <si>
    <t>По 21 таблетке в контурной ячейковой упаковке. По 1, 3 контурных ячейковых упаковок в картонной пачке.</t>
  </si>
  <si>
    <t>По 21 таблетке в контурной ячейковой упаковке. По 1, 3 контурных ячейковых упаковок в картонной пачке.Концентрация  0.02 мг/0.15 мг</t>
  </si>
  <si>
    <t>Парацетамол</t>
  </si>
  <si>
    <t xml:space="preserve">По 10 таблеток в контурной ячейковой упаковке.Дозировка  500 мг </t>
  </si>
  <si>
    <t>Пирацетам</t>
  </si>
  <si>
    <t>По 5 мл в ампуле. По 5 ампул в контурной ячейковой упаковке.Концентрация  20%</t>
  </si>
  <si>
    <t>Регидрон</t>
  </si>
  <si>
    <t xml:space="preserve">  По 18,9 г порошка в пакете. 20 пакетов в пачке из картона.
</t>
  </si>
  <si>
    <t>пачек</t>
  </si>
  <si>
    <t>Регулон®</t>
  </si>
  <si>
    <t>Сомазина®</t>
  </si>
  <si>
    <t>Цитиколин</t>
  </si>
  <si>
    <t>По 30 мл во флаконе. По 1 флакону в картонную коробку.</t>
  </si>
  <si>
    <t>Супрастин®</t>
  </si>
  <si>
    <t>Хлоропирамин</t>
  </si>
  <si>
    <t>По 1 мл в ампуле. По 5 ампул в контурной ячейковой упаковке. По 1 контурной упаковке в пачке из картона.</t>
  </si>
  <si>
    <t>Троксерутин Ветпром</t>
  </si>
  <si>
    <t>Троксерутин</t>
  </si>
  <si>
    <t>По 40 г в алюминиевые тубы. По 1 тубе в пачке из картона.</t>
  </si>
  <si>
    <t>тубы</t>
  </si>
  <si>
    <t>Уголь активированный</t>
  </si>
  <si>
    <t>По 10 таблеток в контурной безъячейковой упаковке.</t>
  </si>
  <si>
    <t>Фурагин</t>
  </si>
  <si>
    <t>Фуразидин</t>
  </si>
  <si>
    <t xml:space="preserve">По 10 таблеток в контурной ячейковой упаковке. По 3 контурных ячейковых упаковок в пачке из картона.Дозировка  50 мг </t>
  </si>
  <si>
    <t>Церебролизин®</t>
  </si>
  <si>
    <t>По 10 мл, в ампулах. По  5 ампул  в контурной ячейковой упаковке. По 1 контурной упаковке в пачке из картона.</t>
  </si>
  <si>
    <t>Ципролет</t>
  </si>
  <si>
    <t>Ципрофлоксацин</t>
  </si>
  <si>
    <t>По 100 мл во флаконе.Флакон в пачке из картона.Концентрация  200 мг/100 мл</t>
  </si>
  <si>
    <t>Ципролет®</t>
  </si>
  <si>
    <t xml:space="preserve">По 10 таблеток в контурной ячейковой упаковке. По 1, 2 контурных ячейковых упаковок в пачке из картона.Дозировка  250 мг </t>
  </si>
  <si>
    <t>Ярина®</t>
  </si>
  <si>
    <t>По 21 таблетке в контурной ячейковой упаковке. По 1 контурной ячейковой упаковке в пачке из картона.</t>
  </si>
  <si>
    <t>Жанин®</t>
  </si>
  <si>
    <t>По 21 таблетке в контурной ячейковой упаковке. По 1 контурной упаковке в пачке из картона.</t>
  </si>
  <si>
    <t>Джес®</t>
  </si>
  <si>
    <t>По 28 таблеток в контурной ячейковой упаковке. По 1 контурной ячейковой упаковке в книжке-раскладушке из картона. По 1 книжке-раскладушкие в прозрачной пленке.</t>
  </si>
  <si>
    <t>Шприц инъекционный объемом 5.0 мл, , c размером иглы 21G x 1 1/2, стерильный, однократного применения</t>
  </si>
  <si>
    <t>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t>
  </si>
  <si>
    <t>Спиртовые салфетки, в упаковке 100 штук</t>
  </si>
  <si>
    <t>Внешний вид: Прямоугольные, белые
Размер: 65х56 мм
Изготовлены из:
 изопропилового спирта 70%
 очищенной воды
 плёнки
нетканого материала</t>
  </si>
  <si>
    <t>приказ 931 /2876</t>
  </si>
  <si>
    <t>раствор для инъекций 0,18 % 1 мл</t>
  </si>
  <si>
    <t xml:space="preserve"> Левомицетин-КМП</t>
  </si>
  <si>
    <t>Раствор для инъекций По 5 мл препарата в стеклянной ампуле. По 5 ампул в пластиковой контурной ячейковой упаковке. По 1 контурной упаковке в пачке из картона.</t>
  </si>
  <si>
    <t>Винпоцетин</t>
  </si>
  <si>
    <t>Раствор для инъекций. По 2 мл препарата в ампуле. По 10 ампул в коробке из картона. Коробки упаковывают в групповую упаковку. По 10 ампул в контурной ячейковой упаковке. По 1 контурной ячейковой упа-ковке в пачке из картона. По 10 ампул в пачке из картона.</t>
  </si>
  <si>
    <t>КОРДАФЕНÒ</t>
  </si>
  <si>
    <t>Нифедипин</t>
  </si>
  <si>
    <t>таблетки, покрытые оболочкой. Активное вещество: нифедипина 10 мг</t>
  </si>
  <si>
    <t>нет регистр.</t>
  </si>
  <si>
    <t>Ремо Вакс капли ушные 10мл</t>
  </si>
  <si>
    <t xml:space="preserve"> капли ушные</t>
  </si>
  <si>
    <t>Респиратор</t>
  </si>
  <si>
    <t>Респираторы медицинские, противотуберкулёзные  с выпускным клапаном. Второй уровень защиты .С двойным ремешком. Респиратор задерживает 98% твёрдых и жидких частиц.</t>
  </si>
  <si>
    <t xml:space="preserve">Бахилы </t>
  </si>
  <si>
    <t>Бахилы  2000 пар  в коробке размер 15*41</t>
  </si>
  <si>
    <t xml:space="preserve">Фартук </t>
  </si>
  <si>
    <t xml:space="preserve">Фартук ламинированный  нестерильный одноразового применения из нетканого материала </t>
  </si>
  <si>
    <t>эластичный на застежке для детей   35смх2,5см</t>
  </si>
  <si>
    <t xml:space="preserve">Жгут </t>
  </si>
  <si>
    <t>эластичный на застежке для взрослых,45смх2,5см</t>
  </si>
  <si>
    <t>электроды (взрослые, детские) одноразовые, нестерильные, с клейким веществом медицинского класса, пеноматериал, серебро/хлорид серебра, с жидким (предварительно желатинизированым) гелем в середине. Электроды одноразовые, нестерильные (длительного пользования) изготовлены из нетканого, воздухопроницаемого материала, покрытого клейким веществом медицинского класса, идеальны для длительного применения с жидким (предварительно желатинизированым) гелем в середине. Упаковка №30 шт./пакет,  для аппарата суточный мониторинг экг и ад  "БиПиЛаб Комби".</t>
  </si>
  <si>
    <t>Электроды ЭКГ одноразовые нестерильные: диаметром , 60 мм (длительного пользования) в упаковке №30</t>
  </si>
  <si>
    <t>ЭКГ бумага</t>
  </si>
  <si>
    <t>размер 110 х 140 х 142 М</t>
  </si>
  <si>
    <t>Диспенсер выполнен из высококачественного пластика и может пополняться в любой момент, поэтому имеют гибкий график обслуживания.Обладает функциональным дизайном, который обеспечивает простоту обслуживания и использования. Прочная конструкция обеспечивает надежность и долговременность дсипенсера.</t>
  </si>
  <si>
    <t xml:space="preserve">Диспенсер для бумажных полотенец Z – укладка </t>
  </si>
  <si>
    <t xml:space="preserve">Диспенсер для жидкого мыла
</t>
  </si>
  <si>
    <t xml:space="preserve">Диспенсер для жидкого мыла локтевой 1 литр
</t>
  </si>
  <si>
    <t>Часы песочные</t>
  </si>
  <si>
    <t>Часы песочные 1 мин</t>
  </si>
  <si>
    <t>Часы песочные 5 мин</t>
  </si>
  <si>
    <t xml:space="preserve">Емкость-контейнер </t>
  </si>
  <si>
    <t>Емкость-контейнер полимерный для дез. средств 5 л</t>
  </si>
  <si>
    <t>Протирочный материал для обработки и дезинфекции поверхностей
поверхностей</t>
  </si>
  <si>
    <t>Протирочный материал</t>
  </si>
  <si>
    <t xml:space="preserve">Бумажное полотенце 
Z-укладка
</t>
  </si>
  <si>
    <t>Гель для ультразвуковых исследований</t>
  </si>
  <si>
    <t>Гель для ультразвуковых исследований 5 кг</t>
  </si>
  <si>
    <t>бут.</t>
  </si>
  <si>
    <t xml:space="preserve">Вазофикс </t>
  </si>
  <si>
    <t xml:space="preserve">20 G (1,1х25мм), скорость потока 65 мл/мин; 
22 G (0,9х25мм), скорость потока 36 мл/мин; </t>
  </si>
  <si>
    <t>Дезинфицирующее средство</t>
  </si>
  <si>
    <t>Дезинфицирующее средство в форме быстрорастворимых таблеток
Состав: ДХЦК 90,0%,адипиновая кислота - 5,0%, карбонат натрия - 5,0%
Назначение: для дезинфекции,мойки, текущей и генеральной уборки,профилактической дезинфекции. Банка 300 таблеток.</t>
  </si>
  <si>
    <t>банка</t>
  </si>
  <si>
    <t>Дезинфекция поверхностей в помещениях, приборов и аппаратов, изделий медицинского назначения, белья, посуды, в том числе лабораторной, предметов ухода  за больными, уборочного инвентаря, медицинских отходов, игрушек и обуви из полимерных материалов, резиновых ковриков и др. в очагах особо опасных инфекций, ЛПУ, включая акушерские стационары, клинических и др. лабораториях, на санитарном транспорте, в детских учреждениях, на предприятиях коммунально-бытового обслуживания и др. Химический дезинфектант в виде хлорных быстрорастворимых таблеток массой 3,3 гр для обеззараживания поверхностей с моющим эффектом. При растворении выделяется 1,5 гр активного хлора.
Для профилактической дезинфекции применяется 1 таб. на 10л воды.Состав: Дихлоризоцианурат натрия – до 90,0%, адипиновая кислота – до 5,0%, карбонат натрия – до 5,0%.Банка 300 таблеток.</t>
  </si>
  <si>
    <t>Раствор для быстрого обеззараживания поверхностей
Состав: этанол - 62,0%,изопропанол - 12,0%, гуанидины - 0,5%
Назначение: препарат используется в помещениях требующих специальных гигиенических условий, для дезинфекции спиртоустойчевых поверхностей в области медицины в флаконе 1 литр</t>
  </si>
  <si>
    <t>Дезинфицирующее антисептическое средство
Состав: хлоргексидина биглюканат, изопропиловый спирт,увлажняющие и смягчающие добавки.
Назначение: гигиеническая обработка рук, обработка рук хирургов,операционного поля,инъекционного поля. В флаконе 1 литр</t>
  </si>
  <si>
    <t>Кожный антисептик 250 мг.</t>
  </si>
  <si>
    <t>гигиенической обработки рук до и после проведения медицинских манипуляций работниками лечебно-профилактических учреждений (ЛПУ)</t>
  </si>
  <si>
    <t xml:space="preserve">Халат </t>
  </si>
  <si>
    <t>халат одноразовый</t>
  </si>
  <si>
    <t>рулон</t>
  </si>
  <si>
    <t xml:space="preserve">Весы с ростомером напольные </t>
  </si>
  <si>
    <t>Наибольший предел взвешивания: 100/200 кг
Цена деления [d]: 50/100 г
Весы предназначены для взвешивания пациентов в учреждениях здравоохранения. Устройство оснащено индикатором серии PUE C/31 с ЖК-дисплеем с подсветкой и 5-кнопочной клавиатурой, обеспечивающей удобное пользование устройством.
Весы могут питаться от сети, либо от встроенного АКБ. Данная модель оснащена ростомером, что позволяет определять рост пациента вплоть до 2 метров, а индикатор установлен на специальном держателе. Для более точной работы весы имеют двухдиапазонный режим взвешивания.</t>
  </si>
  <si>
    <t>штука</t>
  </si>
  <si>
    <t xml:space="preserve">Медицинский ростомер детский подвисной </t>
  </si>
  <si>
    <t>Основание тумбы и откидной полки выполнено из ЛДСП. Шкала ростомера рассчитана на  1600 см. Стойка выполнена из металлического профиля, покрытого полимерно-порошковым покрытием, наиболее устойчивым к различным дезинфицирующим растворам.
Габариты  450*450*2000</t>
  </si>
  <si>
    <t xml:space="preserve">Весы медицинские электронные </t>
  </si>
  <si>
    <t>Весы на солнечных батареях, максимальный вес 150 кг, деление по 100 грамм, LCD дисплей, ультратонкие – толщина 6 мм, из небьющегося стекла.</t>
  </si>
  <si>
    <t>для ЭКГ аппарата 12 канальный CardioCare</t>
  </si>
</sst>
</file>

<file path=xl/styles.xml><?xml version="1.0" encoding="utf-8"?>
<styleSheet xmlns="http://schemas.openxmlformats.org/spreadsheetml/2006/main">
  <numFmts count="2">
    <numFmt numFmtId="43" formatCode="_-* #,##0.00_р_._-;\-* #,##0.00_р_._-;_-* &quot;-&quot;??_р_._-;_-@_-"/>
    <numFmt numFmtId="164" formatCode="_-* #,##0.00_-;\-* #,##0.00_-;_-* &quot;-&quot;??_-;_-@_-"/>
  </numFmts>
  <fonts count="1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Calibri"/>
      <family val="2"/>
      <scheme val="minor"/>
    </font>
    <font>
      <sz val="10"/>
      <color theme="1"/>
      <name val="Times New Roman"/>
      <family val="1"/>
      <charset val="204"/>
    </font>
    <font>
      <b/>
      <sz val="10"/>
      <name val="Times New Roman"/>
      <family val="1"/>
      <charset val="204"/>
    </font>
    <font>
      <sz val="10"/>
      <name val="Times New Roman"/>
      <family val="1"/>
      <charset val="204"/>
    </font>
    <font>
      <sz val="10"/>
      <color indexed="8"/>
      <name val="Times New Roman"/>
      <family val="1"/>
      <charset val="204"/>
    </font>
    <font>
      <b/>
      <sz val="10"/>
      <color theme="1"/>
      <name val="Times New Roman"/>
      <family val="1"/>
      <charset val="204"/>
    </font>
    <font>
      <sz val="12"/>
      <color theme="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0" fontId="1" fillId="0" borderId="0"/>
    <xf numFmtId="0" fontId="1" fillId="0" borderId="0"/>
  </cellStyleXfs>
  <cellXfs count="50">
    <xf numFmtId="0" fontId="0" fillId="0" borderId="0" xfId="0"/>
    <xf numFmtId="0" fontId="2" fillId="0" borderId="0" xfId="0" applyFont="1"/>
    <xf numFmtId="0" fontId="3" fillId="0" borderId="0" xfId="0" applyFont="1"/>
    <xf numFmtId="0" fontId="2" fillId="0" borderId="0" xfId="0" applyFont="1" applyFill="1"/>
    <xf numFmtId="0" fontId="5" fillId="0" borderId="0" xfId="0" applyFont="1"/>
    <xf numFmtId="0" fontId="6" fillId="0" borderId="0" xfId="0" applyFont="1" applyAlignment="1">
      <alignment vertical="top" wrapText="1"/>
    </xf>
    <xf numFmtId="0" fontId="7" fillId="0" borderId="0" xfId="0" applyFont="1"/>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5" fillId="2" borderId="1" xfId="4"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wrapText="1"/>
    </xf>
    <xf numFmtId="0" fontId="6" fillId="0" borderId="0" xfId="0" applyFont="1" applyFill="1" applyBorder="1" applyAlignment="1">
      <alignment horizontal="left" wrapText="1"/>
    </xf>
    <xf numFmtId="0" fontId="9" fillId="0" borderId="0" xfId="0" applyFont="1"/>
    <xf numFmtId="0" fontId="9" fillId="0" borderId="0" xfId="0" applyFont="1" applyAlignment="1">
      <alignment horizontal="left"/>
    </xf>
    <xf numFmtId="0" fontId="6" fillId="0" borderId="1" xfId="0" applyFont="1" applyFill="1" applyBorder="1" applyAlignment="1">
      <alignment wrapText="1"/>
    </xf>
    <xf numFmtId="164" fontId="6" fillId="0" borderId="1" xfId="0" applyNumberFormat="1" applyFont="1" applyFill="1" applyBorder="1" applyAlignment="1">
      <alignment wrapText="1"/>
    </xf>
    <xf numFmtId="0" fontId="7" fillId="0" borderId="1" xfId="0" applyFont="1" applyFill="1" applyBorder="1" applyAlignment="1">
      <alignment horizontal="left" vertical="center" wrapText="1"/>
    </xf>
    <xf numFmtId="0" fontId="5" fillId="0" borderId="1" xfId="0" applyFont="1" applyBorder="1" applyAlignment="1">
      <alignment wrapText="1"/>
    </xf>
    <xf numFmtId="0" fontId="0" fillId="0" borderId="0" xfId="0" applyAlignment="1">
      <alignment wrapText="1"/>
    </xf>
    <xf numFmtId="0" fontId="7" fillId="4" borderId="1" xfId="0" applyFont="1" applyFill="1" applyBorder="1" applyAlignment="1">
      <alignment horizontal="center" vertical="center" wrapText="1"/>
    </xf>
    <xf numFmtId="0" fontId="0" fillId="4" borderId="0" xfId="0" applyFill="1"/>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164" fontId="8" fillId="4" borderId="1" xfId="1"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2" fillId="4" borderId="0" xfId="0" applyFont="1" applyFill="1"/>
    <xf numFmtId="0" fontId="5" fillId="4" borderId="1" xfId="0" applyFont="1" applyFill="1" applyBorder="1" applyAlignment="1">
      <alignment wrapText="1"/>
    </xf>
    <xf numFmtId="164" fontId="7" fillId="0" borderId="1" xfId="1" applyNumberFormat="1" applyFont="1" applyFill="1" applyBorder="1" applyAlignment="1">
      <alignment horizontal="center" vertical="center" wrapText="1"/>
    </xf>
    <xf numFmtId="0" fontId="3" fillId="0" borderId="0" xfId="0" applyFont="1" applyFill="1"/>
    <xf numFmtId="0" fontId="7" fillId="0" borderId="1" xfId="0" applyFont="1" applyBorder="1" applyAlignment="1">
      <alignment wrapText="1"/>
    </xf>
    <xf numFmtId="164" fontId="8" fillId="2" borderId="1" xfId="1" applyNumberFormat="1" applyFont="1" applyFill="1" applyBorder="1" applyAlignment="1">
      <alignment horizontal="center" vertical="center" wrapText="1"/>
    </xf>
    <xf numFmtId="0" fontId="10" fillId="0" borderId="0" xfId="0" applyFont="1" applyFill="1"/>
    <xf numFmtId="0" fontId="10" fillId="4" borderId="0" xfId="0" applyFont="1" applyFill="1"/>
    <xf numFmtId="0" fontId="10" fillId="0" borderId="0" xfId="0" applyFont="1"/>
    <xf numFmtId="1" fontId="10" fillId="0" borderId="0" xfId="1" applyNumberFormat="1" applyFont="1" applyFill="1" applyBorder="1" applyAlignment="1">
      <alignment wrapText="1"/>
    </xf>
    <xf numFmtId="0" fontId="5" fillId="0" borderId="0" xfId="0" applyFont="1" applyAlignment="1">
      <alignment wrapText="1"/>
    </xf>
    <xf numFmtId="0" fontId="8" fillId="2" borderId="1" xfId="0" applyFont="1" applyFill="1" applyBorder="1" applyAlignment="1">
      <alignment horizontal="left" vertical="center" wrapText="1"/>
    </xf>
    <xf numFmtId="0" fontId="9" fillId="0" borderId="0" xfId="0" applyFont="1" applyAlignment="1">
      <alignment horizontal="left"/>
    </xf>
    <xf numFmtId="0" fontId="6" fillId="0" borderId="0" xfId="0" applyFont="1" applyFill="1" applyBorder="1" applyAlignment="1">
      <alignment horizontal="left" wrapText="1"/>
    </xf>
    <xf numFmtId="0" fontId="7" fillId="0" borderId="0" xfId="0" applyFont="1" applyAlignment="1">
      <alignment horizontal="right" vertical="top" wrapText="1"/>
    </xf>
    <xf numFmtId="0" fontId="6" fillId="0" borderId="0" xfId="0" applyFont="1" applyAlignment="1">
      <alignment horizontal="center" vertical="center" wrapText="1"/>
    </xf>
    <xf numFmtId="0" fontId="6"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cellXfs>
  <cellStyles count="5">
    <cellStyle name="Обычный" xfId="0" builtinId="0"/>
    <cellStyle name="Обычный 2" xfId="3"/>
    <cellStyle name="Обычный 3" xfId="4"/>
    <cellStyle name="Обычный 4" xfId="2"/>
    <cellStyle name="Финансовый" xfId="1" builtin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6"/>
  <sheetViews>
    <sheetView tabSelected="1" topLeftCell="A71" zoomScaleSheetLayoutView="145" workbookViewId="0">
      <selection activeCell="H81" sqref="H81"/>
    </sheetView>
  </sheetViews>
  <sheetFormatPr defaultRowHeight="15.75"/>
  <cols>
    <col min="1" max="1" width="6.5703125" style="1" customWidth="1"/>
    <col min="2" max="2" width="20.42578125" style="1" customWidth="1"/>
    <col min="3" max="3" width="24.7109375" style="1" customWidth="1"/>
    <col min="4" max="4" width="69.140625" style="1" customWidth="1"/>
    <col min="5" max="5" width="14.28515625" style="1" customWidth="1"/>
    <col min="6" max="6" width="13.42578125" style="1" customWidth="1"/>
    <col min="7" max="7" width="15.42578125" style="1" customWidth="1"/>
    <col min="8" max="8" width="18.42578125" style="1" bestFit="1" customWidth="1"/>
    <col min="9" max="9" width="17.5703125" style="1" customWidth="1"/>
    <col min="10" max="16384" width="9.140625" style="1"/>
  </cols>
  <sheetData>
    <row r="1" spans="1:10">
      <c r="A1" s="4"/>
      <c r="B1" s="4"/>
      <c r="C1" s="4"/>
      <c r="D1" s="4"/>
      <c r="E1" s="4"/>
      <c r="F1" s="4"/>
      <c r="G1" s="5"/>
      <c r="H1" s="46" t="s">
        <v>4</v>
      </c>
      <c r="I1" s="46"/>
    </row>
    <row r="2" spans="1:10" s="2" customFormat="1" ht="31.5" customHeight="1">
      <c r="A2" s="6"/>
      <c r="B2" s="6"/>
      <c r="C2" s="6"/>
      <c r="D2" s="6"/>
      <c r="E2" s="6"/>
      <c r="F2" s="6"/>
      <c r="G2" s="6"/>
      <c r="H2" s="5"/>
      <c r="I2" s="5"/>
    </row>
    <row r="3" spans="1:10" s="2" customFormat="1" ht="36" customHeight="1">
      <c r="A3" s="47" t="s">
        <v>22</v>
      </c>
      <c r="B3" s="47"/>
      <c r="C3" s="47"/>
      <c r="D3" s="47"/>
      <c r="E3" s="47"/>
      <c r="F3" s="47"/>
      <c r="G3" s="47"/>
      <c r="H3" s="47"/>
      <c r="I3" s="47"/>
    </row>
    <row r="4" spans="1:10" s="2" customFormat="1">
      <c r="A4" s="6"/>
      <c r="B4" s="6"/>
      <c r="C4" s="6"/>
      <c r="D4" s="6"/>
      <c r="E4" s="6"/>
      <c r="F4" s="6"/>
      <c r="G4" s="6"/>
      <c r="H4" s="6"/>
      <c r="I4" s="6"/>
    </row>
    <row r="5" spans="1:10" ht="36.75" customHeight="1">
      <c r="A5" s="48" t="s">
        <v>3</v>
      </c>
      <c r="B5" s="49" t="s">
        <v>1</v>
      </c>
      <c r="C5" s="49" t="s">
        <v>26</v>
      </c>
      <c r="D5" s="49" t="s">
        <v>7</v>
      </c>
      <c r="E5" s="49" t="s">
        <v>8</v>
      </c>
      <c r="F5" s="49" t="s">
        <v>6</v>
      </c>
      <c r="G5" s="49" t="s">
        <v>2</v>
      </c>
      <c r="H5" s="49" t="s">
        <v>5</v>
      </c>
      <c r="I5" s="7" t="s">
        <v>0</v>
      </c>
    </row>
    <row r="6" spans="1:10" ht="63.75">
      <c r="A6" s="48"/>
      <c r="B6" s="49"/>
      <c r="C6" s="49"/>
      <c r="D6" s="49"/>
      <c r="E6" s="49"/>
      <c r="F6" s="49"/>
      <c r="G6" s="49"/>
      <c r="H6" s="49"/>
      <c r="I6" s="7" t="s">
        <v>21</v>
      </c>
    </row>
    <row r="7" spans="1:10" s="3" customFormat="1" ht="38.25">
      <c r="A7" s="8">
        <v>1</v>
      </c>
      <c r="B7" s="8"/>
      <c r="C7" s="9" t="s">
        <v>24</v>
      </c>
      <c r="D7" s="9" t="s">
        <v>122</v>
      </c>
      <c r="E7" s="10" t="s">
        <v>9</v>
      </c>
      <c r="F7" s="11">
        <v>2000</v>
      </c>
      <c r="G7" s="12">
        <v>120</v>
      </c>
      <c r="H7" s="13">
        <f t="shared" ref="H7:H17" si="0">G7*F7</f>
        <v>240000</v>
      </c>
      <c r="I7" s="13">
        <f t="shared" ref="I7:I21" si="1">G7</f>
        <v>120</v>
      </c>
      <c r="J7" s="38"/>
    </row>
    <row r="8" spans="1:10" s="3" customFormat="1" ht="38.25">
      <c r="A8" s="8">
        <v>2</v>
      </c>
      <c r="B8" s="8"/>
      <c r="C8" s="9" t="s">
        <v>24</v>
      </c>
      <c r="D8" s="9" t="s">
        <v>32</v>
      </c>
      <c r="E8" s="10" t="s">
        <v>9</v>
      </c>
      <c r="F8" s="11">
        <v>950</v>
      </c>
      <c r="G8" s="12">
        <v>50</v>
      </c>
      <c r="H8" s="13">
        <f t="shared" si="0"/>
        <v>47500</v>
      </c>
      <c r="I8" s="13">
        <f t="shared" si="1"/>
        <v>50</v>
      </c>
      <c r="J8" s="38"/>
    </row>
    <row r="9" spans="1:10" s="32" customFormat="1" ht="25.5" hidden="1">
      <c r="A9" s="25">
        <v>3</v>
      </c>
      <c r="B9" s="26" t="s">
        <v>27</v>
      </c>
      <c r="C9" s="27" t="s">
        <v>25</v>
      </c>
      <c r="D9" s="27" t="s">
        <v>28</v>
      </c>
      <c r="E9" s="28" t="s">
        <v>31</v>
      </c>
      <c r="F9" s="29">
        <v>544.57000000000005</v>
      </c>
      <c r="G9" s="30">
        <v>500</v>
      </c>
      <c r="H9" s="31">
        <f t="shared" si="0"/>
        <v>272285</v>
      </c>
      <c r="I9" s="31">
        <f t="shared" si="1"/>
        <v>500</v>
      </c>
      <c r="J9" s="39" t="s">
        <v>119</v>
      </c>
    </row>
    <row r="10" spans="1:10" s="3" customFormat="1">
      <c r="A10" s="8">
        <v>3</v>
      </c>
      <c r="B10" s="8" t="s">
        <v>30</v>
      </c>
      <c r="C10" s="9" t="s">
        <v>29</v>
      </c>
      <c r="D10" s="14" t="s">
        <v>120</v>
      </c>
      <c r="E10" s="10" t="s">
        <v>9</v>
      </c>
      <c r="F10" s="11">
        <v>54.89</v>
      </c>
      <c r="G10" s="12">
        <v>6</v>
      </c>
      <c r="H10" s="13">
        <f t="shared" si="0"/>
        <v>329.34000000000003</v>
      </c>
      <c r="I10" s="13">
        <f t="shared" si="1"/>
        <v>6</v>
      </c>
      <c r="J10" s="38">
        <v>614</v>
      </c>
    </row>
    <row r="11" spans="1:10" s="35" customFormat="1" ht="25.5">
      <c r="A11" s="8">
        <v>4</v>
      </c>
      <c r="B11" s="8" t="s">
        <v>35</v>
      </c>
      <c r="C11" s="22" t="s">
        <v>33</v>
      </c>
      <c r="D11" s="22" t="s">
        <v>34</v>
      </c>
      <c r="E11" s="8" t="s">
        <v>9</v>
      </c>
      <c r="F11" s="13">
        <v>40</v>
      </c>
      <c r="G11" s="34">
        <v>120</v>
      </c>
      <c r="H11" s="13">
        <f t="shared" si="0"/>
        <v>4800</v>
      </c>
      <c r="I11" s="13">
        <f t="shared" si="1"/>
        <v>120</v>
      </c>
      <c r="J11" s="40"/>
    </row>
    <row r="12" spans="1:10" s="3" customFormat="1" ht="51">
      <c r="A12" s="8">
        <v>5</v>
      </c>
      <c r="B12" s="8" t="s">
        <v>123</v>
      </c>
      <c r="C12" s="9" t="s">
        <v>123</v>
      </c>
      <c r="D12" s="9" t="s">
        <v>124</v>
      </c>
      <c r="E12" s="10" t="s">
        <v>9</v>
      </c>
      <c r="F12" s="11">
        <v>300</v>
      </c>
      <c r="G12" s="12">
        <v>200</v>
      </c>
      <c r="H12" s="13">
        <f t="shared" si="0"/>
        <v>60000</v>
      </c>
      <c r="I12" s="13">
        <f t="shared" si="1"/>
        <v>200</v>
      </c>
      <c r="J12" s="38"/>
    </row>
    <row r="13" spans="1:10" s="3" customFormat="1" ht="51">
      <c r="A13" s="8">
        <v>6</v>
      </c>
      <c r="B13" s="8" t="s">
        <v>37</v>
      </c>
      <c r="C13" s="9" t="s">
        <v>36</v>
      </c>
      <c r="D13" s="9" t="s">
        <v>38</v>
      </c>
      <c r="E13" s="10" t="s">
        <v>9</v>
      </c>
      <c r="F13" s="11">
        <v>10.98</v>
      </c>
      <c r="G13" s="12">
        <v>480</v>
      </c>
      <c r="H13" s="13">
        <f t="shared" si="0"/>
        <v>5270.4000000000005</v>
      </c>
      <c r="I13" s="13">
        <f t="shared" si="1"/>
        <v>480</v>
      </c>
      <c r="J13" s="38">
        <v>273</v>
      </c>
    </row>
    <row r="14" spans="1:10" s="3" customFormat="1" ht="38.25">
      <c r="A14" s="8">
        <v>7</v>
      </c>
      <c r="B14" s="8"/>
      <c r="C14" s="9" t="s">
        <v>39</v>
      </c>
      <c r="D14" s="9" t="s">
        <v>40</v>
      </c>
      <c r="E14" s="10" t="s">
        <v>9</v>
      </c>
      <c r="F14" s="11">
        <v>3000</v>
      </c>
      <c r="G14" s="12">
        <v>60</v>
      </c>
      <c r="H14" s="13">
        <f t="shared" si="0"/>
        <v>180000</v>
      </c>
      <c r="I14" s="13">
        <f t="shared" si="1"/>
        <v>60</v>
      </c>
      <c r="J14" s="38"/>
    </row>
    <row r="15" spans="1:10" s="3" customFormat="1" ht="45">
      <c r="A15" s="8">
        <v>8</v>
      </c>
      <c r="B15" s="8" t="s">
        <v>42</v>
      </c>
      <c r="C15" s="9" t="s">
        <v>43</v>
      </c>
      <c r="D15" s="24" t="s">
        <v>41</v>
      </c>
      <c r="E15" s="10" t="s">
        <v>9</v>
      </c>
      <c r="F15" s="11">
        <v>325</v>
      </c>
      <c r="G15" s="12">
        <v>100</v>
      </c>
      <c r="H15" s="13">
        <f t="shared" si="0"/>
        <v>32500</v>
      </c>
      <c r="I15" s="13">
        <f t="shared" si="1"/>
        <v>100</v>
      </c>
      <c r="J15" s="38"/>
    </row>
    <row r="16" spans="1:10" s="3" customFormat="1" ht="25.5">
      <c r="A16" s="8">
        <v>9</v>
      </c>
      <c r="B16" s="8"/>
      <c r="C16" s="22" t="s">
        <v>45</v>
      </c>
      <c r="D16" s="22" t="s">
        <v>44</v>
      </c>
      <c r="E16" s="10" t="s">
        <v>31</v>
      </c>
      <c r="F16" s="11">
        <v>1500</v>
      </c>
      <c r="G16" s="12">
        <v>300</v>
      </c>
      <c r="H16" s="13">
        <f t="shared" si="0"/>
        <v>450000</v>
      </c>
      <c r="I16" s="13">
        <f t="shared" si="1"/>
        <v>300</v>
      </c>
      <c r="J16" s="38"/>
    </row>
    <row r="17" spans="1:10" s="3" customFormat="1" ht="25.5">
      <c r="A17" s="8">
        <v>10</v>
      </c>
      <c r="B17" s="8"/>
      <c r="C17" s="9" t="s">
        <v>46</v>
      </c>
      <c r="D17" s="9" t="s">
        <v>47</v>
      </c>
      <c r="E17" s="10" t="s">
        <v>9</v>
      </c>
      <c r="F17" s="11">
        <v>2400</v>
      </c>
      <c r="G17" s="12">
        <v>14</v>
      </c>
      <c r="H17" s="13">
        <f t="shared" si="0"/>
        <v>33600</v>
      </c>
      <c r="I17" s="13">
        <f t="shared" si="1"/>
        <v>14</v>
      </c>
      <c r="J17" s="38"/>
    </row>
    <row r="18" spans="1:10" s="3" customFormat="1">
      <c r="A18" s="8">
        <v>11</v>
      </c>
      <c r="B18" s="8"/>
      <c r="C18" s="9" t="s">
        <v>46</v>
      </c>
      <c r="D18" s="23" t="s">
        <v>48</v>
      </c>
      <c r="E18" s="10" t="s">
        <v>10</v>
      </c>
      <c r="F18" s="11">
        <v>2100</v>
      </c>
      <c r="G18" s="12">
        <v>24</v>
      </c>
      <c r="H18" s="13">
        <f>G18*F18</f>
        <v>50400</v>
      </c>
      <c r="I18" s="13">
        <f t="shared" si="1"/>
        <v>24</v>
      </c>
      <c r="J18" s="38"/>
    </row>
    <row r="19" spans="1:10" s="3" customFormat="1" ht="26.25">
      <c r="A19" s="8">
        <v>12</v>
      </c>
      <c r="B19" s="8" t="s">
        <v>51</v>
      </c>
      <c r="C19" s="9" t="s">
        <v>49</v>
      </c>
      <c r="D19" s="23" t="s">
        <v>50</v>
      </c>
      <c r="E19" s="10" t="s">
        <v>9</v>
      </c>
      <c r="F19" s="11">
        <v>2700</v>
      </c>
      <c r="G19" s="12">
        <v>12</v>
      </c>
      <c r="H19" s="13">
        <f>G19*F19</f>
        <v>32400</v>
      </c>
      <c r="I19" s="13">
        <f t="shared" si="1"/>
        <v>12</v>
      </c>
      <c r="J19" s="38"/>
    </row>
    <row r="20" spans="1:10" s="3" customFormat="1">
      <c r="A20" s="8">
        <v>13</v>
      </c>
      <c r="B20" s="8"/>
      <c r="C20" s="9" t="s">
        <v>52</v>
      </c>
      <c r="D20" s="23" t="s">
        <v>53</v>
      </c>
      <c r="E20" s="10" t="s">
        <v>9</v>
      </c>
      <c r="F20" s="11">
        <v>500</v>
      </c>
      <c r="G20" s="12">
        <v>20</v>
      </c>
      <c r="H20" s="13">
        <f>G20*F20</f>
        <v>10000</v>
      </c>
      <c r="I20" s="13">
        <f t="shared" si="1"/>
        <v>20</v>
      </c>
      <c r="J20" s="38"/>
    </row>
    <row r="21" spans="1:10" s="35" customFormat="1">
      <c r="A21" s="8">
        <v>14</v>
      </c>
      <c r="B21" s="8" t="s">
        <v>126</v>
      </c>
      <c r="C21" s="22" t="s">
        <v>125</v>
      </c>
      <c r="D21" s="36" t="s">
        <v>127</v>
      </c>
      <c r="E21" s="8" t="s">
        <v>9</v>
      </c>
      <c r="F21" s="13">
        <v>1800</v>
      </c>
      <c r="G21" s="34">
        <v>20</v>
      </c>
      <c r="H21" s="13">
        <f>G21*F21</f>
        <v>36000</v>
      </c>
      <c r="I21" s="13">
        <f t="shared" si="1"/>
        <v>20</v>
      </c>
      <c r="J21" s="38" t="s">
        <v>128</v>
      </c>
    </row>
    <row r="22" spans="1:10" s="3" customFormat="1" ht="39">
      <c r="A22" s="8">
        <v>15</v>
      </c>
      <c r="B22" s="8" t="s">
        <v>56</v>
      </c>
      <c r="C22" s="9" t="s">
        <v>55</v>
      </c>
      <c r="D22" s="23" t="s">
        <v>54</v>
      </c>
      <c r="E22" s="10" t="s">
        <v>9</v>
      </c>
      <c r="F22" s="11">
        <v>82.51</v>
      </c>
      <c r="G22" s="12">
        <v>100</v>
      </c>
      <c r="H22" s="13">
        <f>G22*F22</f>
        <v>8251</v>
      </c>
      <c r="I22" s="13">
        <f t="shared" ref="I22:I72" si="2">G22</f>
        <v>100</v>
      </c>
      <c r="J22" s="38">
        <v>1180</v>
      </c>
    </row>
    <row r="23" spans="1:10" s="3" customFormat="1">
      <c r="A23" s="8">
        <v>16</v>
      </c>
      <c r="B23" s="8" t="s">
        <v>57</v>
      </c>
      <c r="C23" s="9" t="s">
        <v>121</v>
      </c>
      <c r="D23" s="23" t="s">
        <v>58</v>
      </c>
      <c r="E23" s="10" t="s">
        <v>10</v>
      </c>
      <c r="F23" s="11">
        <v>452</v>
      </c>
      <c r="G23" s="12">
        <v>20</v>
      </c>
      <c r="H23" s="13">
        <f t="shared" ref="H23:H54" si="3">G23*F23</f>
        <v>9040</v>
      </c>
      <c r="I23" s="13">
        <f t="shared" si="2"/>
        <v>20</v>
      </c>
      <c r="J23" s="38">
        <v>1335</v>
      </c>
    </row>
    <row r="24" spans="1:10" s="3" customFormat="1" ht="26.25">
      <c r="A24" s="8">
        <v>17</v>
      </c>
      <c r="B24" s="8"/>
      <c r="C24" s="9" t="s">
        <v>59</v>
      </c>
      <c r="D24" s="23" t="s">
        <v>60</v>
      </c>
      <c r="E24" s="10" t="s">
        <v>9</v>
      </c>
      <c r="F24" s="11">
        <v>3000</v>
      </c>
      <c r="G24" s="12">
        <v>60</v>
      </c>
      <c r="H24" s="13">
        <f t="shared" si="3"/>
        <v>180000</v>
      </c>
      <c r="I24" s="13">
        <f t="shared" si="2"/>
        <v>60</v>
      </c>
      <c r="J24" s="38"/>
    </row>
    <row r="25" spans="1:10" s="32" customFormat="1" ht="26.25" hidden="1">
      <c r="A25" s="8">
        <v>18</v>
      </c>
      <c r="B25" s="25" t="s">
        <v>62</v>
      </c>
      <c r="C25" s="27" t="s">
        <v>61</v>
      </c>
      <c r="D25" s="33" t="s">
        <v>63</v>
      </c>
      <c r="E25" s="28" t="s">
        <v>9</v>
      </c>
      <c r="F25" s="29">
        <v>55.2</v>
      </c>
      <c r="G25" s="30">
        <v>12</v>
      </c>
      <c r="H25" s="31">
        <f t="shared" si="3"/>
        <v>662.40000000000009</v>
      </c>
      <c r="I25" s="31">
        <f t="shared" si="2"/>
        <v>12</v>
      </c>
      <c r="J25" s="39"/>
    </row>
    <row r="26" spans="1:10" s="3" customFormat="1">
      <c r="A26" s="8">
        <v>18</v>
      </c>
      <c r="B26" s="8" t="s">
        <v>65</v>
      </c>
      <c r="C26" s="9" t="s">
        <v>64</v>
      </c>
      <c r="D26" s="23" t="s">
        <v>66</v>
      </c>
      <c r="E26" s="10" t="s">
        <v>9</v>
      </c>
      <c r="F26" s="11">
        <v>38.47</v>
      </c>
      <c r="G26" s="12">
        <v>20</v>
      </c>
      <c r="H26" s="13">
        <f t="shared" si="3"/>
        <v>769.4</v>
      </c>
      <c r="I26" s="13">
        <f t="shared" si="2"/>
        <v>20</v>
      </c>
      <c r="J26" s="38">
        <v>613</v>
      </c>
    </row>
    <row r="27" spans="1:10" s="3" customFormat="1" ht="26.25">
      <c r="A27" s="8">
        <v>19</v>
      </c>
      <c r="B27" s="8" t="s">
        <v>51</v>
      </c>
      <c r="C27" s="9" t="s">
        <v>67</v>
      </c>
      <c r="D27" s="23" t="s">
        <v>68</v>
      </c>
      <c r="E27" s="10" t="s">
        <v>9</v>
      </c>
      <c r="F27" s="11">
        <v>3700</v>
      </c>
      <c r="G27" s="12">
        <v>100</v>
      </c>
      <c r="H27" s="13">
        <f t="shared" si="3"/>
        <v>370000</v>
      </c>
      <c r="I27" s="13">
        <f t="shared" si="2"/>
        <v>100</v>
      </c>
      <c r="J27" s="38"/>
    </row>
    <row r="28" spans="1:10" s="3" customFormat="1">
      <c r="A28" s="8">
        <v>20</v>
      </c>
      <c r="B28" s="8"/>
      <c r="C28" s="9" t="s">
        <v>69</v>
      </c>
      <c r="D28" s="23" t="s">
        <v>71</v>
      </c>
      <c r="E28" s="10" t="s">
        <v>31</v>
      </c>
      <c r="F28" s="11">
        <v>105.76</v>
      </c>
      <c r="G28" s="12">
        <v>2000</v>
      </c>
      <c r="H28" s="13">
        <f t="shared" si="3"/>
        <v>211520</v>
      </c>
      <c r="I28" s="13">
        <f t="shared" si="2"/>
        <v>2000</v>
      </c>
      <c r="J28" s="38"/>
    </row>
    <row r="29" spans="1:10" s="3" customFormat="1">
      <c r="A29" s="8">
        <v>21</v>
      </c>
      <c r="B29" s="8"/>
      <c r="C29" s="9" t="s">
        <v>69</v>
      </c>
      <c r="D29" t="s">
        <v>70</v>
      </c>
      <c r="E29" s="10" t="s">
        <v>31</v>
      </c>
      <c r="F29" s="11">
        <v>132.07</v>
      </c>
      <c r="G29" s="12">
        <v>700</v>
      </c>
      <c r="H29" s="13">
        <f t="shared" si="3"/>
        <v>92449</v>
      </c>
      <c r="I29" s="13">
        <f t="shared" si="2"/>
        <v>700</v>
      </c>
      <c r="J29" s="38"/>
    </row>
    <row r="30" spans="1:10" s="32" customFormat="1" hidden="1">
      <c r="A30" s="8">
        <v>23</v>
      </c>
      <c r="B30" s="26" t="s">
        <v>72</v>
      </c>
      <c r="C30" s="27" t="s">
        <v>72</v>
      </c>
      <c r="D30" s="33" t="s">
        <v>73</v>
      </c>
      <c r="E30" s="28" t="s">
        <v>31</v>
      </c>
      <c r="F30" s="29"/>
      <c r="G30" s="30">
        <v>30</v>
      </c>
      <c r="H30" s="31">
        <f t="shared" si="3"/>
        <v>0</v>
      </c>
      <c r="I30" s="31">
        <f t="shared" si="2"/>
        <v>30</v>
      </c>
      <c r="J30" s="39"/>
    </row>
    <row r="31" spans="1:10" s="32" customFormat="1" ht="26.25" hidden="1">
      <c r="A31" s="8">
        <v>24</v>
      </c>
      <c r="B31" s="25" t="s">
        <v>74</v>
      </c>
      <c r="C31" s="27" t="s">
        <v>74</v>
      </c>
      <c r="D31" s="33" t="s">
        <v>75</v>
      </c>
      <c r="E31" s="28" t="s">
        <v>9</v>
      </c>
      <c r="F31" s="29">
        <v>9.15</v>
      </c>
      <c r="G31" s="30">
        <v>500</v>
      </c>
      <c r="H31" s="31">
        <f t="shared" si="3"/>
        <v>4575</v>
      </c>
      <c r="I31" s="31">
        <f t="shared" si="2"/>
        <v>500</v>
      </c>
      <c r="J31" s="39">
        <v>694</v>
      </c>
    </row>
    <row r="32" spans="1:10" s="3" customFormat="1" ht="26.25">
      <c r="A32" s="8">
        <v>22</v>
      </c>
      <c r="B32" s="8"/>
      <c r="C32" s="9" t="s">
        <v>76</v>
      </c>
      <c r="D32" s="23" t="s">
        <v>78</v>
      </c>
      <c r="E32" s="10" t="s">
        <v>9</v>
      </c>
      <c r="F32" s="11">
        <v>60.59</v>
      </c>
      <c r="G32" s="12">
        <v>20</v>
      </c>
      <c r="H32" s="13">
        <f t="shared" si="3"/>
        <v>1211.8000000000002</v>
      </c>
      <c r="I32" s="13">
        <f t="shared" si="2"/>
        <v>20</v>
      </c>
      <c r="J32" s="38">
        <v>1163</v>
      </c>
    </row>
    <row r="33" spans="1:10" s="3" customFormat="1">
      <c r="A33" s="8">
        <v>23</v>
      </c>
      <c r="B33" t="s">
        <v>79</v>
      </c>
      <c r="C33" t="s">
        <v>79</v>
      </c>
      <c r="D33" s="23" t="s">
        <v>80</v>
      </c>
      <c r="E33" s="10" t="s">
        <v>9</v>
      </c>
      <c r="F33" s="11">
        <v>2.1</v>
      </c>
      <c r="G33" s="12">
        <v>120</v>
      </c>
      <c r="H33" s="13">
        <f t="shared" si="3"/>
        <v>252</v>
      </c>
      <c r="I33" s="13">
        <f t="shared" si="2"/>
        <v>120</v>
      </c>
      <c r="J33" s="38">
        <v>2485</v>
      </c>
    </row>
    <row r="34" spans="1:10" s="3" customFormat="1" ht="26.25">
      <c r="A34" s="8">
        <v>24</v>
      </c>
      <c r="B34" s="8" t="s">
        <v>81</v>
      </c>
      <c r="C34" s="9" t="s">
        <v>81</v>
      </c>
      <c r="D34" s="23" t="s">
        <v>82</v>
      </c>
      <c r="E34" s="10" t="s">
        <v>9</v>
      </c>
      <c r="F34" s="11">
        <v>300</v>
      </c>
      <c r="G34" s="12">
        <v>300</v>
      </c>
      <c r="H34" s="13">
        <f t="shared" si="3"/>
        <v>90000</v>
      </c>
      <c r="I34" s="13">
        <f t="shared" si="2"/>
        <v>300</v>
      </c>
      <c r="J34" s="38"/>
    </row>
    <row r="35" spans="1:10" s="3" customFormat="1" ht="26.25">
      <c r="A35" s="8">
        <v>25</v>
      </c>
      <c r="B35" s="8"/>
      <c r="C35" s="9" t="s">
        <v>83</v>
      </c>
      <c r="D35" s="23" t="s">
        <v>84</v>
      </c>
      <c r="E35" s="10" t="s">
        <v>85</v>
      </c>
      <c r="F35" s="11">
        <v>250</v>
      </c>
      <c r="G35" s="12">
        <v>1000</v>
      </c>
      <c r="H35" s="13">
        <f t="shared" si="3"/>
        <v>250000</v>
      </c>
      <c r="I35" s="13">
        <f t="shared" si="2"/>
        <v>1000</v>
      </c>
      <c r="J35" s="38"/>
    </row>
    <row r="36" spans="1:10" s="3" customFormat="1" ht="26.25">
      <c r="A36" s="8">
        <v>26</v>
      </c>
      <c r="B36" s="8"/>
      <c r="C36" s="9" t="s">
        <v>86</v>
      </c>
      <c r="D36" s="23" t="s">
        <v>77</v>
      </c>
      <c r="E36" s="10" t="s">
        <v>9</v>
      </c>
      <c r="F36" s="11">
        <v>46.96</v>
      </c>
      <c r="G36" s="12">
        <v>20</v>
      </c>
      <c r="H36" s="13">
        <f t="shared" si="3"/>
        <v>939.2</v>
      </c>
      <c r="I36" s="13">
        <f t="shared" si="2"/>
        <v>20</v>
      </c>
      <c r="J36" s="38">
        <v>1162</v>
      </c>
    </row>
    <row r="37" spans="1:10" s="3" customFormat="1" ht="25.5">
      <c r="A37" s="8">
        <v>27</v>
      </c>
      <c r="B37" s="8"/>
      <c r="C37" s="9" t="s">
        <v>129</v>
      </c>
      <c r="D37" s="23" t="s">
        <v>130</v>
      </c>
      <c r="E37" s="10" t="s">
        <v>10</v>
      </c>
      <c r="F37" s="11">
        <v>1850</v>
      </c>
      <c r="G37" s="12">
        <v>12</v>
      </c>
      <c r="H37" s="13">
        <f t="shared" si="3"/>
        <v>22200</v>
      </c>
      <c r="I37" s="13">
        <f t="shared" si="2"/>
        <v>12</v>
      </c>
      <c r="J37" s="38"/>
    </row>
    <row r="38" spans="1:10" s="32" customFormat="1" hidden="1">
      <c r="A38" s="8">
        <v>31</v>
      </c>
      <c r="B38" s="25" t="s">
        <v>88</v>
      </c>
      <c r="C38" s="27" t="s">
        <v>87</v>
      </c>
      <c r="D38" s="33" t="s">
        <v>89</v>
      </c>
      <c r="E38" s="28" t="s">
        <v>31</v>
      </c>
      <c r="F38" s="29"/>
      <c r="G38" s="30">
        <v>50</v>
      </c>
      <c r="H38" s="31">
        <f t="shared" si="3"/>
        <v>0</v>
      </c>
      <c r="I38" s="31">
        <f t="shared" si="2"/>
        <v>50</v>
      </c>
      <c r="J38" s="39"/>
    </row>
    <row r="39" spans="1:10" s="3" customFormat="1" ht="26.25">
      <c r="A39" s="8">
        <v>28</v>
      </c>
      <c r="B39" s="8" t="s">
        <v>91</v>
      </c>
      <c r="C39" s="9" t="s">
        <v>90</v>
      </c>
      <c r="D39" s="23" t="s">
        <v>92</v>
      </c>
      <c r="E39" s="10" t="s">
        <v>9</v>
      </c>
      <c r="F39" s="11">
        <v>92.1</v>
      </c>
      <c r="G39" s="12">
        <v>30</v>
      </c>
      <c r="H39" s="13">
        <f t="shared" si="3"/>
        <v>2763</v>
      </c>
      <c r="I39" s="13">
        <f t="shared" si="2"/>
        <v>30</v>
      </c>
      <c r="J39" s="38">
        <v>2888</v>
      </c>
    </row>
    <row r="40" spans="1:10" s="3" customFormat="1">
      <c r="A40" s="8">
        <v>29</v>
      </c>
      <c r="B40" s="8" t="s">
        <v>94</v>
      </c>
      <c r="C40" s="9" t="s">
        <v>93</v>
      </c>
      <c r="D40" s="23" t="s">
        <v>95</v>
      </c>
      <c r="E40" s="10" t="s">
        <v>96</v>
      </c>
      <c r="F40" s="11">
        <v>400</v>
      </c>
      <c r="G40" s="12">
        <v>12</v>
      </c>
      <c r="H40" s="13">
        <f t="shared" si="3"/>
        <v>4800</v>
      </c>
      <c r="I40" s="13">
        <f t="shared" si="2"/>
        <v>12</v>
      </c>
      <c r="J40" s="38"/>
    </row>
    <row r="41" spans="1:10" s="3" customFormat="1">
      <c r="A41" s="8">
        <v>30</v>
      </c>
      <c r="B41" s="8"/>
      <c r="C41" s="9" t="s">
        <v>97</v>
      </c>
      <c r="D41" s="23" t="s">
        <v>98</v>
      </c>
      <c r="E41" s="10" t="s">
        <v>9</v>
      </c>
      <c r="F41" s="11">
        <v>34.200000000000003</v>
      </c>
      <c r="G41" s="12">
        <v>50</v>
      </c>
      <c r="H41" s="13">
        <f t="shared" si="3"/>
        <v>1710.0000000000002</v>
      </c>
      <c r="I41" s="13">
        <f t="shared" si="2"/>
        <v>50</v>
      </c>
      <c r="J41" s="38">
        <v>116</v>
      </c>
    </row>
    <row r="42" spans="1:10" s="3" customFormat="1" ht="26.25">
      <c r="A42" s="8">
        <v>31</v>
      </c>
      <c r="B42" s="8" t="s">
        <v>100</v>
      </c>
      <c r="C42" s="9" t="s">
        <v>99</v>
      </c>
      <c r="D42" s="23" t="s">
        <v>101</v>
      </c>
      <c r="E42" s="10" t="s">
        <v>9</v>
      </c>
      <c r="F42" s="11">
        <v>470</v>
      </c>
      <c r="G42" s="12">
        <v>60</v>
      </c>
      <c r="H42" s="13">
        <f t="shared" si="3"/>
        <v>28200</v>
      </c>
      <c r="I42" s="13">
        <f t="shared" si="2"/>
        <v>60</v>
      </c>
      <c r="J42" s="38"/>
    </row>
    <row r="43" spans="1:10" s="3" customFormat="1" ht="26.25">
      <c r="A43" s="8">
        <v>32</v>
      </c>
      <c r="B43" s="8"/>
      <c r="C43" s="9" t="s">
        <v>102</v>
      </c>
      <c r="D43" s="23" t="s">
        <v>103</v>
      </c>
      <c r="E43" s="10" t="s">
        <v>9</v>
      </c>
      <c r="F43" s="11">
        <v>7000</v>
      </c>
      <c r="G43" s="12">
        <v>50</v>
      </c>
      <c r="H43" s="13">
        <f t="shared" si="3"/>
        <v>350000</v>
      </c>
      <c r="I43" s="13">
        <f t="shared" si="2"/>
        <v>50</v>
      </c>
      <c r="J43" s="38"/>
    </row>
    <row r="44" spans="1:10" s="3" customFormat="1">
      <c r="A44" s="8">
        <v>33</v>
      </c>
      <c r="B44" s="8" t="s">
        <v>105</v>
      </c>
      <c r="C44" s="9" t="s">
        <v>104</v>
      </c>
      <c r="D44" s="23" t="s">
        <v>106</v>
      </c>
      <c r="E44" s="10" t="s">
        <v>31</v>
      </c>
      <c r="F44" s="11">
        <v>105.97</v>
      </c>
      <c r="G44" s="12">
        <v>24</v>
      </c>
      <c r="H44" s="13">
        <f t="shared" si="3"/>
        <v>2543.2799999999997</v>
      </c>
      <c r="I44" s="13">
        <f t="shared" si="2"/>
        <v>24</v>
      </c>
      <c r="J44" s="38">
        <v>1612</v>
      </c>
    </row>
    <row r="45" spans="1:10" s="3" customFormat="1" ht="26.25">
      <c r="A45" s="8">
        <v>34</v>
      </c>
      <c r="B45" s="8" t="s">
        <v>105</v>
      </c>
      <c r="C45" s="9" t="s">
        <v>107</v>
      </c>
      <c r="D45" s="23" t="s">
        <v>108</v>
      </c>
      <c r="E45" s="10" t="s">
        <v>9</v>
      </c>
      <c r="F45" s="11">
        <v>22.64</v>
      </c>
      <c r="G45" s="12">
        <v>20</v>
      </c>
      <c r="H45" s="13">
        <f t="shared" si="3"/>
        <v>452.8</v>
      </c>
      <c r="I45" s="13">
        <f t="shared" si="2"/>
        <v>20</v>
      </c>
      <c r="J45" s="38">
        <v>1619</v>
      </c>
    </row>
    <row r="46" spans="1:10" s="32" customFormat="1" ht="26.25" hidden="1">
      <c r="A46" s="8">
        <v>39</v>
      </c>
      <c r="B46" s="25"/>
      <c r="C46" s="27" t="s">
        <v>109</v>
      </c>
      <c r="D46" s="33" t="s">
        <v>110</v>
      </c>
      <c r="E46" s="28" t="s">
        <v>9</v>
      </c>
      <c r="F46" s="29">
        <v>232</v>
      </c>
      <c r="G46" s="30">
        <v>50</v>
      </c>
      <c r="H46" s="31">
        <f t="shared" si="3"/>
        <v>11600</v>
      </c>
      <c r="I46" s="31">
        <f t="shared" si="2"/>
        <v>50</v>
      </c>
      <c r="J46" s="39">
        <v>1174</v>
      </c>
    </row>
    <row r="47" spans="1:10" s="32" customFormat="1" ht="26.25" hidden="1">
      <c r="A47" s="8">
        <v>40</v>
      </c>
      <c r="B47" s="25"/>
      <c r="C47" s="27" t="s">
        <v>111</v>
      </c>
      <c r="D47" s="33" t="s">
        <v>112</v>
      </c>
      <c r="E47" s="28" t="s">
        <v>9</v>
      </c>
      <c r="F47" s="29"/>
      <c r="G47" s="30">
        <v>50</v>
      </c>
      <c r="H47" s="31">
        <f t="shared" si="3"/>
        <v>0</v>
      </c>
      <c r="I47" s="31">
        <f t="shared" si="2"/>
        <v>50</v>
      </c>
      <c r="J47" s="39"/>
    </row>
    <row r="48" spans="1:10" s="32" customFormat="1" ht="39" hidden="1">
      <c r="A48" s="8">
        <v>41</v>
      </c>
      <c r="B48" s="25"/>
      <c r="C48" s="27" t="s">
        <v>113</v>
      </c>
      <c r="D48" s="33" t="s">
        <v>114</v>
      </c>
      <c r="E48" s="28" t="s">
        <v>9</v>
      </c>
      <c r="F48" s="29">
        <v>174</v>
      </c>
      <c r="G48" s="30">
        <v>50</v>
      </c>
      <c r="H48" s="31">
        <f t="shared" si="3"/>
        <v>8700</v>
      </c>
      <c r="I48" s="31">
        <f t="shared" si="2"/>
        <v>50</v>
      </c>
      <c r="J48" s="39">
        <v>1169</v>
      </c>
    </row>
    <row r="49" spans="1:10" s="3" customFormat="1" ht="64.5">
      <c r="A49" s="8">
        <v>35</v>
      </c>
      <c r="B49" s="8"/>
      <c r="C49" s="9" t="s">
        <v>115</v>
      </c>
      <c r="D49" s="23" t="s">
        <v>116</v>
      </c>
      <c r="E49" s="10" t="s">
        <v>10</v>
      </c>
      <c r="F49" s="11">
        <v>34</v>
      </c>
      <c r="G49" s="12">
        <v>12000</v>
      </c>
      <c r="H49" s="13">
        <f t="shared" si="3"/>
        <v>408000</v>
      </c>
      <c r="I49" s="13">
        <f t="shared" si="2"/>
        <v>12000</v>
      </c>
      <c r="J49" s="38"/>
    </row>
    <row r="50" spans="1:10" s="3" customFormat="1" ht="39">
      <c r="A50" s="8">
        <v>36</v>
      </c>
      <c r="B50" s="8"/>
      <c r="C50" s="9" t="s">
        <v>131</v>
      </c>
      <c r="D50" s="23" t="s">
        <v>132</v>
      </c>
      <c r="E50" s="10" t="s">
        <v>10</v>
      </c>
      <c r="F50" s="11">
        <v>30</v>
      </c>
      <c r="G50" s="12">
        <v>50</v>
      </c>
      <c r="H50" s="13">
        <f t="shared" si="3"/>
        <v>1500</v>
      </c>
      <c r="I50" s="13">
        <f t="shared" si="2"/>
        <v>50</v>
      </c>
      <c r="J50" s="38"/>
    </row>
    <row r="51" spans="1:10" s="35" customFormat="1">
      <c r="A51" s="8">
        <v>37</v>
      </c>
      <c r="B51" s="8"/>
      <c r="C51" s="22" t="s">
        <v>169</v>
      </c>
      <c r="D51" s="36" t="s">
        <v>170</v>
      </c>
      <c r="E51" s="8" t="s">
        <v>10</v>
      </c>
      <c r="F51" s="13">
        <v>450</v>
      </c>
      <c r="G51" s="34">
        <v>200</v>
      </c>
      <c r="H51" s="13">
        <f t="shared" si="3"/>
        <v>90000</v>
      </c>
      <c r="I51" s="13">
        <f t="shared" si="2"/>
        <v>200</v>
      </c>
      <c r="J51" s="38"/>
    </row>
    <row r="52" spans="1:10" s="3" customFormat="1" ht="90">
      <c r="A52" s="8">
        <v>38</v>
      </c>
      <c r="B52" s="8"/>
      <c r="C52" s="9" t="s">
        <v>117</v>
      </c>
      <c r="D52" s="23" t="s">
        <v>118</v>
      </c>
      <c r="E52" s="10" t="s">
        <v>9</v>
      </c>
      <c r="F52" s="11">
        <v>800</v>
      </c>
      <c r="G52" s="12">
        <v>100</v>
      </c>
      <c r="H52" s="13">
        <f t="shared" si="3"/>
        <v>80000</v>
      </c>
      <c r="I52" s="13">
        <f t="shared" si="2"/>
        <v>100</v>
      </c>
      <c r="J52" s="38"/>
    </row>
    <row r="53" spans="1:10" s="32" customFormat="1" hidden="1">
      <c r="A53" s="8">
        <v>46</v>
      </c>
      <c r="B53" s="25"/>
      <c r="C53" s="27" t="s">
        <v>133</v>
      </c>
      <c r="D53" s="33" t="s">
        <v>134</v>
      </c>
      <c r="E53" s="28" t="s">
        <v>10</v>
      </c>
      <c r="F53" s="29">
        <v>12</v>
      </c>
      <c r="G53" s="30">
        <v>2000</v>
      </c>
      <c r="H53" s="31">
        <f t="shared" si="3"/>
        <v>24000</v>
      </c>
      <c r="I53" s="31">
        <f t="shared" si="2"/>
        <v>2000</v>
      </c>
      <c r="J53" s="39"/>
    </row>
    <row r="54" spans="1:10" s="3" customFormat="1" ht="26.25">
      <c r="A54" s="8">
        <v>39</v>
      </c>
      <c r="B54" s="8"/>
      <c r="C54" s="9" t="s">
        <v>135</v>
      </c>
      <c r="D54" s="23" t="s">
        <v>136</v>
      </c>
      <c r="E54" s="10" t="s">
        <v>10</v>
      </c>
      <c r="F54" s="11">
        <v>200</v>
      </c>
      <c r="G54" s="37">
        <v>500</v>
      </c>
      <c r="H54" s="13">
        <f t="shared" si="3"/>
        <v>100000</v>
      </c>
      <c r="I54" s="13">
        <f t="shared" si="2"/>
        <v>500</v>
      </c>
      <c r="J54" s="38"/>
    </row>
    <row r="55" spans="1:10" s="3" customFormat="1">
      <c r="A55" s="8">
        <v>40</v>
      </c>
      <c r="B55" s="8"/>
      <c r="C55" s="9" t="s">
        <v>138</v>
      </c>
      <c r="D55" s="23" t="s">
        <v>137</v>
      </c>
      <c r="E55" s="10" t="s">
        <v>10</v>
      </c>
      <c r="F55" s="11">
        <v>473</v>
      </c>
      <c r="G55" s="12">
        <v>10</v>
      </c>
      <c r="H55" s="13">
        <f t="shared" ref="H55:H75" si="4">G55*F55</f>
        <v>4730</v>
      </c>
      <c r="I55" s="13">
        <f t="shared" si="2"/>
        <v>10</v>
      </c>
      <c r="J55" s="38"/>
    </row>
    <row r="56" spans="1:10" s="3" customFormat="1">
      <c r="A56" s="8">
        <v>41</v>
      </c>
      <c r="B56" s="8"/>
      <c r="C56" s="9" t="s">
        <v>138</v>
      </c>
      <c r="D56" s="23" t="s">
        <v>139</v>
      </c>
      <c r="E56" s="10" t="s">
        <v>10</v>
      </c>
      <c r="F56" s="11">
        <v>670</v>
      </c>
      <c r="G56" s="12">
        <v>20</v>
      </c>
      <c r="H56" s="13">
        <f t="shared" si="4"/>
        <v>13400</v>
      </c>
      <c r="I56" s="13">
        <f t="shared" si="2"/>
        <v>20</v>
      </c>
      <c r="J56" s="38"/>
    </row>
    <row r="57" spans="1:10" s="3" customFormat="1" ht="102.75">
      <c r="A57" s="8">
        <v>42</v>
      </c>
      <c r="B57" s="8"/>
      <c r="C57" s="9" t="s">
        <v>141</v>
      </c>
      <c r="D57" s="23" t="s">
        <v>140</v>
      </c>
      <c r="E57" s="10" t="s">
        <v>9</v>
      </c>
      <c r="F57" s="11">
        <v>1000</v>
      </c>
      <c r="G57" s="12">
        <v>150</v>
      </c>
      <c r="H57" s="13">
        <f t="shared" si="4"/>
        <v>150000</v>
      </c>
      <c r="I57" s="13">
        <f t="shared" si="2"/>
        <v>150</v>
      </c>
      <c r="J57" s="38"/>
    </row>
    <row r="58" spans="1:10" s="3" customFormat="1">
      <c r="A58" s="8">
        <v>43</v>
      </c>
      <c r="B58" s="8"/>
      <c r="C58" s="9" t="s">
        <v>142</v>
      </c>
      <c r="D58" s="23" t="s">
        <v>143</v>
      </c>
      <c r="E58" s="10" t="s">
        <v>85</v>
      </c>
      <c r="F58" s="11">
        <v>343</v>
      </c>
      <c r="G58" s="12">
        <v>150</v>
      </c>
      <c r="H58" s="13">
        <f>G58*F58</f>
        <v>51450</v>
      </c>
      <c r="I58" s="13">
        <f t="shared" si="2"/>
        <v>150</v>
      </c>
      <c r="J58" s="38"/>
    </row>
    <row r="59" spans="1:10" s="3" customFormat="1">
      <c r="A59" s="8">
        <v>44</v>
      </c>
      <c r="B59" s="8"/>
      <c r="C59" s="9" t="s">
        <v>142</v>
      </c>
      <c r="D59" s="23" t="s">
        <v>179</v>
      </c>
      <c r="E59" s="10" t="s">
        <v>171</v>
      </c>
      <c r="F59" s="11">
        <v>500</v>
      </c>
      <c r="G59" s="12">
        <v>150</v>
      </c>
      <c r="H59" s="13">
        <f>G59*F59</f>
        <v>75000</v>
      </c>
      <c r="I59" s="13">
        <f t="shared" si="2"/>
        <v>150</v>
      </c>
      <c r="J59" s="38"/>
    </row>
    <row r="60" spans="1:10" s="32" customFormat="1" ht="64.5" hidden="1">
      <c r="A60" s="8">
        <v>53</v>
      </c>
      <c r="B60" s="25"/>
      <c r="C60" s="27" t="s">
        <v>145</v>
      </c>
      <c r="D60" s="33" t="s">
        <v>144</v>
      </c>
      <c r="E60" s="28" t="s">
        <v>10</v>
      </c>
      <c r="F60" s="29">
        <v>5000</v>
      </c>
      <c r="G60" s="30">
        <v>5</v>
      </c>
      <c r="H60" s="31">
        <f>G60*F60</f>
        <v>25000</v>
      </c>
      <c r="I60" s="31">
        <f t="shared" si="2"/>
        <v>5</v>
      </c>
      <c r="J60" s="39"/>
    </row>
    <row r="61" spans="1:10" s="32" customFormat="1" ht="30" hidden="1" customHeight="1">
      <c r="A61" s="8">
        <v>54</v>
      </c>
      <c r="B61" s="25"/>
      <c r="C61" s="27" t="s">
        <v>146</v>
      </c>
      <c r="D61" s="33" t="s">
        <v>147</v>
      </c>
      <c r="E61" s="28" t="s">
        <v>10</v>
      </c>
      <c r="F61" s="29">
        <v>7000</v>
      </c>
      <c r="G61" s="30">
        <v>10</v>
      </c>
      <c r="H61" s="31">
        <f>G61*F61</f>
        <v>70000</v>
      </c>
      <c r="I61" s="31">
        <f t="shared" si="2"/>
        <v>10</v>
      </c>
      <c r="J61" s="39"/>
    </row>
    <row r="62" spans="1:10" s="3" customFormat="1">
      <c r="A62" s="8">
        <v>45</v>
      </c>
      <c r="B62" s="8"/>
      <c r="C62" s="9" t="s">
        <v>148</v>
      </c>
      <c r="D62" s="23" t="s">
        <v>149</v>
      </c>
      <c r="E62" s="10" t="s">
        <v>10</v>
      </c>
      <c r="F62" s="11">
        <v>2000</v>
      </c>
      <c r="G62" s="12">
        <v>1</v>
      </c>
      <c r="H62" s="13">
        <f>G62*F62</f>
        <v>2000</v>
      </c>
      <c r="I62" s="13">
        <f t="shared" si="2"/>
        <v>1</v>
      </c>
      <c r="J62" s="38"/>
    </row>
    <row r="63" spans="1:10" s="3" customFormat="1">
      <c r="A63" s="8">
        <v>46</v>
      </c>
      <c r="B63" s="8"/>
      <c r="C63" s="9" t="s">
        <v>148</v>
      </c>
      <c r="D63" s="23" t="s">
        <v>150</v>
      </c>
      <c r="E63" s="10" t="s">
        <v>10</v>
      </c>
      <c r="F63" s="11">
        <v>2500</v>
      </c>
      <c r="G63" s="12">
        <v>1</v>
      </c>
      <c r="H63" s="13">
        <f t="shared" si="4"/>
        <v>2500</v>
      </c>
      <c r="I63" s="13">
        <f t="shared" si="2"/>
        <v>1</v>
      </c>
      <c r="J63" s="38"/>
    </row>
    <row r="64" spans="1:10" s="3" customFormat="1">
      <c r="A64" s="8">
        <v>47</v>
      </c>
      <c r="B64" s="8"/>
      <c r="C64" s="9" t="s">
        <v>151</v>
      </c>
      <c r="D64" s="23" t="s">
        <v>152</v>
      </c>
      <c r="E64" s="10" t="s">
        <v>10</v>
      </c>
      <c r="F64" s="11">
        <v>300</v>
      </c>
      <c r="G64" s="12">
        <v>15</v>
      </c>
      <c r="H64" s="13">
        <f t="shared" si="4"/>
        <v>4500</v>
      </c>
      <c r="I64" s="13">
        <f t="shared" si="2"/>
        <v>15</v>
      </c>
      <c r="J64" s="38"/>
    </row>
    <row r="65" spans="1:11" s="3" customFormat="1" ht="26.25">
      <c r="A65" s="8">
        <v>48</v>
      </c>
      <c r="B65" s="8"/>
      <c r="C65" s="9" t="s">
        <v>154</v>
      </c>
      <c r="D65" s="23" t="s">
        <v>153</v>
      </c>
      <c r="E65" s="10" t="s">
        <v>10</v>
      </c>
      <c r="F65" s="11">
        <v>4000</v>
      </c>
      <c r="G65" s="12">
        <v>150</v>
      </c>
      <c r="H65" s="13">
        <f t="shared" si="4"/>
        <v>600000</v>
      </c>
      <c r="I65" s="13">
        <f t="shared" si="2"/>
        <v>150</v>
      </c>
      <c r="J65" s="38"/>
    </row>
    <row r="66" spans="1:11" s="32" customFormat="1" ht="39" hidden="1">
      <c r="A66" s="8">
        <v>59</v>
      </c>
      <c r="B66" s="25"/>
      <c r="C66" s="27" t="s">
        <v>155</v>
      </c>
      <c r="D66" s="33" t="s">
        <v>155</v>
      </c>
      <c r="E66" s="28" t="s">
        <v>10</v>
      </c>
      <c r="F66" s="29">
        <v>600</v>
      </c>
      <c r="G66" s="30">
        <v>300</v>
      </c>
      <c r="H66" s="31">
        <f t="shared" si="4"/>
        <v>180000</v>
      </c>
      <c r="I66" s="31">
        <f t="shared" si="2"/>
        <v>300</v>
      </c>
      <c r="J66" s="39"/>
    </row>
    <row r="67" spans="1:11" s="3" customFormat="1" ht="25.5">
      <c r="A67" s="8">
        <v>49</v>
      </c>
      <c r="B67" s="8"/>
      <c r="C67" s="9" t="s">
        <v>156</v>
      </c>
      <c r="D67" s="23" t="s">
        <v>157</v>
      </c>
      <c r="E67" s="10" t="s">
        <v>158</v>
      </c>
      <c r="F67" s="11">
        <v>13000</v>
      </c>
      <c r="G67" s="12">
        <v>4</v>
      </c>
      <c r="H67" s="13">
        <f t="shared" si="4"/>
        <v>52000</v>
      </c>
      <c r="I67" s="13">
        <f t="shared" si="2"/>
        <v>4</v>
      </c>
      <c r="J67" s="38"/>
    </row>
    <row r="68" spans="1:11" s="3" customFormat="1" ht="26.25">
      <c r="A68" s="8">
        <v>50</v>
      </c>
      <c r="B68" s="8"/>
      <c r="C68" s="9" t="s">
        <v>159</v>
      </c>
      <c r="D68" s="23" t="s">
        <v>160</v>
      </c>
      <c r="E68" s="10" t="s">
        <v>10</v>
      </c>
      <c r="F68" s="11">
        <v>150</v>
      </c>
      <c r="G68" s="12">
        <v>50</v>
      </c>
      <c r="H68" s="13">
        <f t="shared" si="4"/>
        <v>7500</v>
      </c>
      <c r="I68" s="13">
        <f t="shared" si="2"/>
        <v>50</v>
      </c>
      <c r="J68" s="38"/>
    </row>
    <row r="69" spans="1:11" s="3" customFormat="1" ht="51.75">
      <c r="A69" s="8">
        <v>51</v>
      </c>
      <c r="B69" s="8"/>
      <c r="C69" s="9" t="s">
        <v>161</v>
      </c>
      <c r="D69" s="23" t="s">
        <v>162</v>
      </c>
      <c r="E69" s="10" t="s">
        <v>163</v>
      </c>
      <c r="F69" s="11">
        <v>2700</v>
      </c>
      <c r="G69" s="12">
        <v>75</v>
      </c>
      <c r="H69" s="13">
        <f t="shared" si="4"/>
        <v>202500</v>
      </c>
      <c r="I69" s="13">
        <f t="shared" si="2"/>
        <v>75</v>
      </c>
      <c r="J69" s="38"/>
    </row>
    <row r="70" spans="1:11" s="3" customFormat="1" ht="166.5">
      <c r="A70" s="8">
        <v>52</v>
      </c>
      <c r="B70" s="8"/>
      <c r="C70" s="9" t="s">
        <v>161</v>
      </c>
      <c r="D70" s="23" t="s">
        <v>164</v>
      </c>
      <c r="E70" s="10" t="s">
        <v>163</v>
      </c>
      <c r="F70" s="11">
        <v>3200</v>
      </c>
      <c r="G70" s="12">
        <v>75</v>
      </c>
      <c r="H70" s="13">
        <f t="shared" si="4"/>
        <v>240000</v>
      </c>
      <c r="I70" s="13">
        <f t="shared" si="2"/>
        <v>75</v>
      </c>
      <c r="J70" s="38"/>
    </row>
    <row r="71" spans="1:11" s="3" customFormat="1" ht="64.5">
      <c r="A71" s="8">
        <v>53</v>
      </c>
      <c r="B71" s="8"/>
      <c r="C71" s="9" t="s">
        <v>161</v>
      </c>
      <c r="D71" s="23" t="s">
        <v>165</v>
      </c>
      <c r="E71" s="10" t="s">
        <v>31</v>
      </c>
      <c r="F71" s="11">
        <v>3500</v>
      </c>
      <c r="G71" s="12">
        <v>10</v>
      </c>
      <c r="H71" s="13">
        <f t="shared" si="4"/>
        <v>35000</v>
      </c>
      <c r="I71" s="13">
        <f t="shared" si="2"/>
        <v>10</v>
      </c>
      <c r="J71" s="38"/>
    </row>
    <row r="72" spans="1:11" s="3" customFormat="1" ht="64.5">
      <c r="A72" s="8">
        <v>54</v>
      </c>
      <c r="B72" s="8"/>
      <c r="C72" s="9" t="s">
        <v>161</v>
      </c>
      <c r="D72" s="23" t="s">
        <v>166</v>
      </c>
      <c r="E72" s="10" t="s">
        <v>31</v>
      </c>
      <c r="F72" s="11">
        <v>3300</v>
      </c>
      <c r="G72" s="12">
        <v>20</v>
      </c>
      <c r="H72" s="13">
        <f t="shared" si="4"/>
        <v>66000</v>
      </c>
      <c r="I72" s="13">
        <f t="shared" si="2"/>
        <v>20</v>
      </c>
      <c r="J72" s="38"/>
    </row>
    <row r="73" spans="1:11" s="3" customFormat="1" ht="26.25">
      <c r="A73" s="8">
        <v>55</v>
      </c>
      <c r="B73" s="8"/>
      <c r="C73" s="9" t="s">
        <v>167</v>
      </c>
      <c r="D73" s="23" t="s">
        <v>168</v>
      </c>
      <c r="E73" s="10" t="s">
        <v>31</v>
      </c>
      <c r="F73" s="11">
        <v>1200</v>
      </c>
      <c r="G73" s="12">
        <v>50</v>
      </c>
      <c r="H73" s="13">
        <f t="shared" si="4"/>
        <v>60000</v>
      </c>
      <c r="I73" s="13">
        <f>-G73</f>
        <v>-50</v>
      </c>
      <c r="J73" s="38"/>
    </row>
    <row r="74" spans="1:11" s="3" customFormat="1" ht="114.75">
      <c r="A74" s="8">
        <v>56</v>
      </c>
      <c r="B74" s="8"/>
      <c r="C74" s="43" t="s">
        <v>172</v>
      </c>
      <c r="D74" s="9" t="s">
        <v>173</v>
      </c>
      <c r="E74" s="10" t="s">
        <v>174</v>
      </c>
      <c r="F74" s="11">
        <v>180000</v>
      </c>
      <c r="G74" s="12">
        <v>2</v>
      </c>
      <c r="H74" s="13">
        <f t="shared" si="4"/>
        <v>360000</v>
      </c>
      <c r="I74" s="13">
        <f t="shared" ref="I74:I76" si="5">G74</f>
        <v>2</v>
      </c>
      <c r="J74" s="38"/>
    </row>
    <row r="75" spans="1:11" s="3" customFormat="1" ht="63.75">
      <c r="A75" s="8">
        <v>57</v>
      </c>
      <c r="B75" s="8"/>
      <c r="C75" s="43" t="s">
        <v>175</v>
      </c>
      <c r="D75" s="9" t="s">
        <v>176</v>
      </c>
      <c r="E75" s="10" t="s">
        <v>10</v>
      </c>
      <c r="F75" s="11">
        <v>75000</v>
      </c>
      <c r="G75" s="12">
        <v>10</v>
      </c>
      <c r="H75" s="13">
        <f t="shared" si="4"/>
        <v>750000</v>
      </c>
      <c r="I75" s="13">
        <f t="shared" si="5"/>
        <v>10</v>
      </c>
      <c r="J75" s="38"/>
    </row>
    <row r="76" spans="1:11" s="3" customFormat="1" ht="26.25">
      <c r="A76" s="8">
        <v>58</v>
      </c>
      <c r="B76" s="8"/>
      <c r="C76" s="43" t="s">
        <v>177</v>
      </c>
      <c r="D76" s="42" t="s">
        <v>178</v>
      </c>
      <c r="E76" s="10" t="s">
        <v>10</v>
      </c>
      <c r="F76" s="11">
        <v>70000</v>
      </c>
      <c r="G76" s="12">
        <v>10</v>
      </c>
      <c r="H76" s="13">
        <f>G76*F76</f>
        <v>700000</v>
      </c>
      <c r="I76" s="13">
        <f t="shared" si="5"/>
        <v>10</v>
      </c>
      <c r="J76" s="38"/>
    </row>
    <row r="77" spans="1:11">
      <c r="A77" s="20"/>
      <c r="B77" s="20"/>
      <c r="C77" s="20"/>
      <c r="D77" s="20" t="s">
        <v>23</v>
      </c>
      <c r="E77" s="20"/>
      <c r="F77" s="20"/>
      <c r="G77" s="20"/>
      <c r="H77" s="21">
        <f>SUM(H7:H76)</f>
        <v>7462803.6199999992</v>
      </c>
      <c r="I77" s="20"/>
      <c r="J77" s="41"/>
      <c r="K77" s="3"/>
    </row>
    <row r="78" spans="1:11" ht="24.75" customHeight="1">
      <c r="A78" s="15"/>
      <c r="B78" s="15"/>
      <c r="C78" s="16" t="s">
        <v>11</v>
      </c>
      <c r="D78" s="16"/>
      <c r="E78" s="45" t="s">
        <v>12</v>
      </c>
      <c r="F78" s="45"/>
      <c r="G78" s="15"/>
      <c r="H78" s="15"/>
      <c r="I78" s="15"/>
    </row>
    <row r="79" spans="1:11">
      <c r="A79" s="15"/>
      <c r="B79" s="15"/>
      <c r="C79" s="16"/>
      <c r="D79" s="16"/>
      <c r="E79" s="17"/>
      <c r="F79" s="17"/>
      <c r="G79" s="15"/>
      <c r="H79" s="15"/>
      <c r="I79" s="15"/>
    </row>
    <row r="80" spans="1:11">
      <c r="A80" s="4"/>
      <c r="B80" s="4"/>
      <c r="C80" s="18" t="s">
        <v>13</v>
      </c>
      <c r="D80" s="18"/>
      <c r="E80" s="44" t="s">
        <v>14</v>
      </c>
      <c r="F80" s="44"/>
      <c r="G80" s="4"/>
      <c r="H80" s="4"/>
      <c r="I80" s="4"/>
    </row>
    <row r="81" spans="1:9">
      <c r="A81" s="4"/>
      <c r="B81" s="4"/>
      <c r="C81" s="18"/>
      <c r="D81" s="18"/>
      <c r="E81" s="19"/>
      <c r="F81" s="19"/>
      <c r="G81" s="4"/>
      <c r="H81" s="4"/>
      <c r="I81" s="4"/>
    </row>
    <row r="82" spans="1:9">
      <c r="A82" s="4"/>
      <c r="B82" s="4"/>
      <c r="C82" s="18" t="s">
        <v>15</v>
      </c>
      <c r="D82" s="18"/>
      <c r="E82" s="44" t="s">
        <v>16</v>
      </c>
      <c r="F82" s="44"/>
      <c r="G82" s="4"/>
      <c r="H82" s="4"/>
      <c r="I82" s="4"/>
    </row>
    <row r="83" spans="1:9">
      <c r="A83" s="4"/>
      <c r="B83" s="4"/>
      <c r="C83" s="18"/>
      <c r="D83" s="18"/>
      <c r="E83" s="19"/>
      <c r="F83" s="19"/>
      <c r="G83" s="4"/>
      <c r="H83" s="4"/>
      <c r="I83" s="4"/>
    </row>
    <row r="84" spans="1:9">
      <c r="A84" s="4"/>
      <c r="B84" s="4"/>
      <c r="C84" s="18" t="s">
        <v>17</v>
      </c>
      <c r="D84" s="18"/>
      <c r="E84" s="44" t="s">
        <v>18</v>
      </c>
      <c r="F84" s="44"/>
      <c r="G84" s="4"/>
      <c r="H84" s="4"/>
      <c r="I84" s="4"/>
    </row>
    <row r="85" spans="1:9">
      <c r="A85" s="4"/>
      <c r="B85" s="4"/>
      <c r="C85" s="18"/>
      <c r="D85" s="18"/>
      <c r="E85" s="19"/>
      <c r="F85" s="19"/>
      <c r="G85" s="4"/>
      <c r="H85" s="4"/>
      <c r="I85" s="4"/>
    </row>
    <row r="86" spans="1:9">
      <c r="A86" s="4"/>
      <c r="B86" s="4"/>
      <c r="C86" s="18" t="s">
        <v>19</v>
      </c>
      <c r="D86" s="18"/>
      <c r="E86" s="44" t="s">
        <v>20</v>
      </c>
      <c r="F86" s="44"/>
      <c r="G86" s="4"/>
      <c r="H86" s="4"/>
      <c r="I86" s="4"/>
    </row>
  </sheetData>
  <autoFilter ref="A6:I6">
    <filterColumn colId="1"/>
    <sortState ref="A8:J12">
      <sortCondition ref="D6"/>
    </sortState>
  </autoFilter>
  <mergeCells count="15">
    <mergeCell ref="H1:I1"/>
    <mergeCell ref="A3:I3"/>
    <mergeCell ref="A5:A6"/>
    <mergeCell ref="C5:C6"/>
    <mergeCell ref="D5:D6"/>
    <mergeCell ref="E5:E6"/>
    <mergeCell ref="F5:F6"/>
    <mergeCell ref="G5:G6"/>
    <mergeCell ref="H5:H6"/>
    <mergeCell ref="B5:B6"/>
    <mergeCell ref="E84:F84"/>
    <mergeCell ref="E86:F86"/>
    <mergeCell ref="E78:F78"/>
    <mergeCell ref="E80:F80"/>
    <mergeCell ref="E82:F82"/>
  </mergeCells>
  <pageMargins left="0.19685039370078741" right="0.19685039370078741" top="0.39370078740157483" bottom="0.39370078740157483"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 объявлению</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Zhalgas</dc:creator>
  <cp:lastModifiedBy>7288510</cp:lastModifiedBy>
  <cp:lastPrinted>2018-02-27T12:04:54Z</cp:lastPrinted>
  <dcterms:created xsi:type="dcterms:W3CDTF">2015-08-10T05:29:16Z</dcterms:created>
  <dcterms:modified xsi:type="dcterms:W3CDTF">2018-02-28T11:23:03Z</dcterms:modified>
</cp:coreProperties>
</file>